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chicagogov-my.sharepoint.com/personal/william_mcgrath2_cityofchicago_org/Documents/A/41_CDPH_FIN_FORMS/"/>
    </mc:Choice>
  </mc:AlternateContent>
  <xr:revisionPtr revIDLastSave="47" documentId="13_ncr:1_{B99E45D4-2BD4-4C48-9F91-523A79B6F919}" xr6:coauthVersionLast="47" xr6:coauthVersionMax="47" xr10:uidLastSave="{B48B9F1A-A3B5-4070-97FF-348CCCB23A34}"/>
  <bookViews>
    <workbookView xWindow="28680" yWindow="-120" windowWidth="29040" windowHeight="15840" xr2:uid="{00000000-000D-0000-FFFF-FFFF00000000}"/>
  </bookViews>
  <sheets>
    <sheet name="Form 1" sheetId="3" r:id="rId1"/>
    <sheet name="Budget Revision - Form 1R" sheetId="12" r:id="rId2"/>
    <sheet name="Form 2" sheetId="1" r:id="rId3"/>
    <sheet name="Form 2A" sheetId="14" r:id="rId4"/>
    <sheet name="Form 2B" sheetId="15" r:id="rId5"/>
    <sheet name="Form 2C" sheetId="16" r:id="rId6"/>
    <sheet name="Form 3" sheetId="2" r:id="rId7"/>
  </sheets>
  <definedNames>
    <definedName name="_xlnm.Print_Area" localSheetId="1">'Budget Revision - Form 1R'!$A$1:$I$39</definedName>
    <definedName name="_xlnm.Print_Area" localSheetId="0">'Form 1'!$A$1:$I$38</definedName>
    <definedName name="_xlnm.Print_Area" localSheetId="2">'Form 2'!$A$1:$R$30</definedName>
    <definedName name="_xlnm.Print_Area" localSheetId="3">'Form 2A'!$A$1:$Q$19</definedName>
    <definedName name="_xlnm.Print_Area" localSheetId="4">'Form 2B'!$A$1:$Q$20</definedName>
    <definedName name="_xlnm.Print_Area" localSheetId="5">'Form 2C'!$A$1:$Q$20</definedName>
    <definedName name="_xlnm.Print_Area" localSheetId="6">'Form 3'!$A$1:$K$17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2" l="1"/>
  <c r="E23" i="12"/>
  <c r="H11" i="12"/>
  <c r="H10" i="12"/>
  <c r="H9" i="12"/>
  <c r="H8" i="12"/>
  <c r="H6" i="12"/>
  <c r="H5" i="12"/>
  <c r="H4" i="12"/>
  <c r="H3" i="12"/>
  <c r="C10" i="12"/>
  <c r="C9" i="12"/>
  <c r="C8" i="12"/>
  <c r="C7" i="12"/>
  <c r="C6" i="12"/>
  <c r="C5" i="12"/>
  <c r="C4" i="12"/>
  <c r="C3" i="12"/>
  <c r="N14" i="1"/>
  <c r="P13" i="1"/>
  <c r="O13" i="1" s="1"/>
  <c r="M13" i="1"/>
  <c r="P12" i="1"/>
  <c r="O12" i="1" s="1"/>
  <c r="M12" i="1"/>
  <c r="P11" i="1"/>
  <c r="O11" i="1" s="1"/>
  <c r="M11" i="1"/>
  <c r="P10" i="1"/>
  <c r="O10" i="1" s="1"/>
  <c r="M10" i="1"/>
  <c r="P9" i="1"/>
  <c r="O9" i="1" s="1"/>
  <c r="M9" i="1"/>
  <c r="P8" i="1"/>
  <c r="O8" i="1" s="1"/>
  <c r="M8" i="1"/>
  <c r="O4" i="16"/>
  <c r="F4" i="16"/>
  <c r="O3" i="16"/>
  <c r="C3" i="16"/>
  <c r="O2" i="16"/>
  <c r="C2" i="16"/>
  <c r="O4" i="15"/>
  <c r="F4" i="15"/>
  <c r="O3" i="15"/>
  <c r="C3" i="15"/>
  <c r="O2" i="15"/>
  <c r="C2" i="15"/>
  <c r="O4" i="1"/>
  <c r="F4" i="1"/>
  <c r="O3" i="1"/>
  <c r="C3" i="1"/>
  <c r="O2" i="1"/>
  <c r="C2" i="1"/>
  <c r="N19" i="14"/>
  <c r="E19" i="14"/>
  <c r="E14" i="1" s="1"/>
  <c r="P18" i="14"/>
  <c r="O18" i="14"/>
  <c r="M18" i="14"/>
  <c r="P17" i="14"/>
  <c r="O17" i="14" s="1"/>
  <c r="M17" i="14"/>
  <c r="P16" i="14"/>
  <c r="O16" i="14"/>
  <c r="M16" i="14"/>
  <c r="P15" i="14"/>
  <c r="O15" i="14" s="1"/>
  <c r="M15" i="14"/>
  <c r="P14" i="14"/>
  <c r="O14" i="14"/>
  <c r="M14" i="14"/>
  <c r="P13" i="14"/>
  <c r="O13" i="14" s="1"/>
  <c r="M13" i="14"/>
  <c r="P12" i="14"/>
  <c r="O12" i="14" s="1"/>
  <c r="M12" i="14"/>
  <c r="P11" i="14"/>
  <c r="O11" i="14"/>
  <c r="M11" i="14"/>
  <c r="P10" i="14"/>
  <c r="O10" i="14" s="1"/>
  <c r="M10" i="14"/>
  <c r="P9" i="14"/>
  <c r="O9" i="14" s="1"/>
  <c r="M9" i="14"/>
  <c r="P8" i="14"/>
  <c r="O8" i="14" s="1"/>
  <c r="M8" i="14"/>
  <c r="O4" i="14"/>
  <c r="F4" i="14"/>
  <c r="O3" i="14"/>
  <c r="C3" i="14"/>
  <c r="O2" i="14"/>
  <c r="C2" i="14"/>
  <c r="N19" i="15"/>
  <c r="E19" i="15"/>
  <c r="P18" i="15"/>
  <c r="O18" i="15" s="1"/>
  <c r="M18" i="15"/>
  <c r="P17" i="15"/>
  <c r="O17" i="15"/>
  <c r="M17" i="15"/>
  <c r="P16" i="15"/>
  <c r="O16" i="15" s="1"/>
  <c r="M16" i="15"/>
  <c r="P15" i="15"/>
  <c r="O15" i="15" s="1"/>
  <c r="M15" i="15"/>
  <c r="P14" i="15"/>
  <c r="O14" i="15"/>
  <c r="M14" i="15"/>
  <c r="P13" i="15"/>
  <c r="O13" i="15" s="1"/>
  <c r="M13" i="15"/>
  <c r="P12" i="15"/>
  <c r="O12" i="15" s="1"/>
  <c r="M12" i="15"/>
  <c r="P11" i="15"/>
  <c r="O11" i="15" s="1"/>
  <c r="M11" i="15"/>
  <c r="P10" i="15"/>
  <c r="O10" i="15"/>
  <c r="M10" i="15"/>
  <c r="P9" i="15"/>
  <c r="O9" i="15"/>
  <c r="M9" i="15"/>
  <c r="P8" i="15"/>
  <c r="O8" i="15" s="1"/>
  <c r="M8" i="15"/>
  <c r="P16" i="16"/>
  <c r="O16" i="16" s="1"/>
  <c r="M16" i="16"/>
  <c r="P17" i="16"/>
  <c r="O17" i="16" s="1"/>
  <c r="M17" i="16"/>
  <c r="P18" i="16"/>
  <c r="O18" i="16" s="1"/>
  <c r="M18" i="16"/>
  <c r="P12" i="16"/>
  <c r="O12" i="16" s="1"/>
  <c r="M12" i="16"/>
  <c r="P13" i="16"/>
  <c r="O13" i="16" s="1"/>
  <c r="M13" i="16"/>
  <c r="P14" i="16"/>
  <c r="O14" i="16" s="1"/>
  <c r="M14" i="16"/>
  <c r="P15" i="16"/>
  <c r="O15" i="16" s="1"/>
  <c r="M15" i="16"/>
  <c r="P11" i="16"/>
  <c r="O11" i="16" s="1"/>
  <c r="M11" i="16"/>
  <c r="P10" i="16"/>
  <c r="O10" i="16" s="1"/>
  <c r="M10" i="16"/>
  <c r="P9" i="16"/>
  <c r="O9" i="16" s="1"/>
  <c r="M9" i="16"/>
  <c r="H7" i="12"/>
  <c r="C3" i="2"/>
  <c r="C2" i="2"/>
  <c r="I2" i="2"/>
  <c r="I3" i="2"/>
  <c r="P19" i="14" l="1"/>
  <c r="P14" i="1" s="1"/>
  <c r="M19" i="14"/>
  <c r="M14" i="1" s="1"/>
  <c r="M19" i="15"/>
  <c r="P19" i="15"/>
  <c r="O19" i="14"/>
  <c r="O14" i="1" s="1"/>
  <c r="O19" i="15"/>
  <c r="H16" i="12" l="1"/>
  <c r="I17" i="3"/>
  <c r="M8" i="16"/>
  <c r="P8" i="16"/>
  <c r="O8" i="16" s="1"/>
  <c r="N19" i="16" l="1"/>
  <c r="N27" i="1"/>
  <c r="I24" i="12" l="1"/>
  <c r="H24" i="12" s="1"/>
  <c r="I23" i="12"/>
  <c r="H23" i="12" s="1"/>
  <c r="I22" i="12"/>
  <c r="H22" i="12" s="1"/>
  <c r="I21" i="12"/>
  <c r="H21" i="12" s="1"/>
  <c r="I20" i="12"/>
  <c r="H20" i="12" s="1"/>
  <c r="I19" i="12"/>
  <c r="H19" i="12" s="1"/>
  <c r="I18" i="12"/>
  <c r="H18" i="12" s="1"/>
  <c r="I17" i="12"/>
  <c r="H17" i="12" s="1"/>
  <c r="G8" i="2" l="1"/>
  <c r="G9" i="2"/>
  <c r="G10" i="2"/>
  <c r="G11" i="2"/>
  <c r="G12" i="2"/>
  <c r="G13" i="2"/>
  <c r="G14" i="2"/>
  <c r="O19" i="16" l="1"/>
  <c r="P19" i="16"/>
  <c r="M19" i="16" l="1"/>
  <c r="E19" i="16"/>
  <c r="E15" i="1" l="1"/>
  <c r="M16" i="1"/>
  <c r="E16" i="1"/>
  <c r="N16" i="1"/>
  <c r="E17" i="1" l="1"/>
  <c r="M15" i="1"/>
  <c r="M17" i="1" s="1"/>
  <c r="N15" i="1"/>
  <c r="O15" i="1"/>
  <c r="N17" i="1" l="1"/>
  <c r="I14" i="12" s="1"/>
  <c r="H14" i="12" s="1"/>
  <c r="P16" i="1"/>
  <c r="O16" i="1"/>
  <c r="O17" i="1" s="1"/>
  <c r="H14" i="3" s="1"/>
  <c r="P15" i="1"/>
  <c r="N28" i="1" l="1"/>
  <c r="G14" i="3"/>
  <c r="P17" i="1"/>
  <c r="P21" i="1" l="1"/>
  <c r="O21" i="1" s="1"/>
  <c r="I14" i="3"/>
  <c r="P22" i="1"/>
  <c r="O22" i="1" s="1"/>
  <c r="Q25" i="1"/>
  <c r="Q26" i="1"/>
  <c r="Q24" i="1"/>
  <c r="Q23" i="1"/>
  <c r="G19" i="3" l="1"/>
  <c r="G18" i="3"/>
  <c r="H19" i="3" l="1"/>
  <c r="H20" i="3"/>
  <c r="H18" i="3"/>
  <c r="G24" i="3"/>
  <c r="G23" i="3"/>
  <c r="G22" i="3"/>
  <c r="G21" i="3"/>
  <c r="G20" i="3"/>
  <c r="G17" i="3"/>
  <c r="I24" i="3" l="1"/>
  <c r="I23" i="3"/>
  <c r="I22" i="3"/>
  <c r="I19" i="3"/>
  <c r="H22" i="3"/>
  <c r="E24" i="3"/>
  <c r="E23" i="3"/>
  <c r="H21" i="3"/>
  <c r="H23" i="3"/>
  <c r="F15" i="2"/>
  <c r="H24" i="3"/>
  <c r="I20" i="3"/>
  <c r="I21" i="3"/>
  <c r="I18" i="3" l="1"/>
  <c r="G25" i="12" l="1"/>
  <c r="C11" i="12" s="1"/>
  <c r="H15" i="2" l="1"/>
  <c r="G7" i="2"/>
  <c r="G15" i="2" s="1"/>
  <c r="H17" i="3" l="1"/>
  <c r="I15" i="12" l="1"/>
  <c r="H15" i="12" s="1"/>
  <c r="G15" i="3"/>
  <c r="G25" i="3" s="1"/>
  <c r="C11" i="3" s="1"/>
  <c r="O23" i="1"/>
  <c r="O24" i="1"/>
  <c r="O25" i="1"/>
  <c r="O26" i="1"/>
  <c r="O27" i="1" l="1"/>
  <c r="P27" i="1" l="1"/>
  <c r="H15" i="3"/>
  <c r="H25" i="3" s="1"/>
  <c r="O28" i="1"/>
  <c r="H25" i="12"/>
  <c r="I25" i="12"/>
  <c r="G27" i="12" l="1"/>
  <c r="P28" i="1"/>
  <c r="I15" i="3"/>
  <c r="I25" i="3" s="1"/>
  <c r="G27" i="3" s="1"/>
</calcChain>
</file>

<file path=xl/sharedStrings.xml><?xml version="1.0" encoding="utf-8"?>
<sst xmlns="http://schemas.openxmlformats.org/spreadsheetml/2006/main" count="305" uniqueCount="140">
  <si>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</si>
  <si>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</si>
  <si>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</si>
  <si>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</si>
  <si>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</si>
  <si>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</si>
  <si>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</si>
  <si>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</si>
  <si>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</si>
  <si>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</si>
  <si>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</si>
  <si>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</si>
  <si>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</si>
  <si>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</si>
  <si>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</si>
  <si>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</si>
  <si>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</si>
  <si>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</si>
  <si>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</si>
  <si>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</si>
  <si>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</si>
  <si>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</si>
  <si>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</si>
  <si>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</si>
  <si>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</si>
  <si>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(1)                                                                                               Item of Expenditure</t>
  </si>
  <si>
    <t>(2)                                                       Account #</t>
  </si>
  <si>
    <t>(4)                                     Other Share</t>
  </si>
  <si>
    <t>(5)                                     Total Cost</t>
  </si>
  <si>
    <t>0801</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</si>
  <si>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</si>
  <si>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</si>
  <si>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</si>
  <si>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</si>
  <si>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</si>
  <si>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</si>
  <si>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</si>
  <si>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</si>
  <si>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</si>
  <si>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</si>
  <si>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t>City of Chicago Non-Personnel Budget (Form 3)</t>
  </si>
  <si>
    <t>City of Chicago Personnel Budget (Form 2)</t>
  </si>
  <si>
    <t>(2)
No. of Empl.</t>
  </si>
  <si>
    <t>Fringe Benefits and Total Personnel Cost</t>
  </si>
  <si>
    <t>TOTAL FROM FORM 2A</t>
  </si>
  <si>
    <t>TOTAL FROM FORM 2B</t>
  </si>
  <si>
    <t>TOTAL FROM FORM 2C</t>
  </si>
  <si>
    <t>Only for Use if Additional Employee Lines are Required</t>
  </si>
  <si>
    <t>City of Chicago Personnel Budget (Form 2A)</t>
  </si>
  <si>
    <t>City of Chicago Personnel Budget (Form 2B)</t>
  </si>
  <si>
    <t>City of Chicago Personnel Budget (Form 2C)</t>
  </si>
  <si>
    <t>= .0620 x Section12 Total</t>
  </si>
  <si>
    <t>= .0145 x Section 12 Total</t>
  </si>
  <si>
    <t>Rate</t>
  </si>
  <si>
    <t>(7) TOTALS</t>
  </si>
  <si>
    <r>
      <rPr>
        <b/>
        <sz val="11"/>
        <rFont val="Arial"/>
        <family val="2"/>
      </rPr>
      <t>I.</t>
    </r>
    <r>
      <rPr>
        <sz val="11"/>
        <rFont val="Arial"/>
        <family val="2"/>
      </rPr>
      <t xml:space="preserve"> Budget Allocation:</t>
    </r>
  </si>
  <si>
    <r>
      <rPr>
        <b/>
        <sz val="11"/>
        <rFont val="Arial"/>
        <family val="2"/>
      </rPr>
      <t>D.</t>
    </r>
    <r>
      <rPr>
        <sz val="11"/>
        <rFont val="Arial"/>
        <family val="2"/>
      </rPr>
      <t xml:space="preserve"> Non-Personnel Summary for Year:
</t>
    </r>
  </si>
  <si>
    <r>
      <rPr>
        <b/>
        <sz val="11"/>
        <rFont val="Arial"/>
        <family val="2"/>
      </rPr>
      <t>A.</t>
    </r>
    <r>
      <rPr>
        <sz val="11"/>
        <rFont val="Arial"/>
        <family val="2"/>
      </rPr>
      <t xml:space="preserve"> Delegate Agency
</t>
    </r>
  </si>
  <si>
    <r>
      <rPr>
        <b/>
        <sz val="11"/>
        <rFont val="Arial"/>
        <family val="2"/>
      </rPr>
      <t>B.</t>
    </r>
    <r>
      <rPr>
        <sz val="11"/>
        <rFont val="Arial"/>
        <family val="2"/>
      </rPr>
      <t xml:space="preserve"> Program Name
</t>
    </r>
  </si>
  <si>
    <r>
      <rPr>
        <b/>
        <sz val="11"/>
        <rFont val="Arial"/>
        <family val="2"/>
      </rPr>
      <t>C.</t>
    </r>
    <r>
      <rPr>
        <sz val="11"/>
        <rFont val="Arial"/>
        <family val="2"/>
      </rPr>
      <t xml:space="preserve"> Preparer Name
</t>
    </r>
  </si>
  <si>
    <r>
      <rPr>
        <b/>
        <sz val="11"/>
        <rFont val="Arial"/>
        <family val="2"/>
      </rPr>
      <t xml:space="preserve">D. </t>
    </r>
    <r>
      <rPr>
        <sz val="11"/>
        <rFont val="Arial"/>
        <family val="2"/>
      </rPr>
      <t xml:space="preserve">Preparer Email Address
</t>
    </r>
  </si>
  <si>
    <r>
      <rPr>
        <b/>
        <sz val="11"/>
        <rFont val="Arial"/>
        <family val="2"/>
      </rPr>
      <t xml:space="preserve">E. </t>
    </r>
    <r>
      <rPr>
        <sz val="11"/>
        <rFont val="Arial"/>
        <family val="2"/>
      </rPr>
      <t xml:space="preserve">Preparer Phone Number
</t>
    </r>
  </si>
  <si>
    <r>
      <rPr>
        <b/>
        <sz val="11"/>
        <rFont val="Arial"/>
        <family val="2"/>
      </rPr>
      <t>F.</t>
    </r>
    <r>
      <rPr>
        <sz val="11"/>
        <rFont val="Arial"/>
        <family val="2"/>
      </rPr>
      <t xml:space="preserve"> Supplier # - Site
</t>
    </r>
  </si>
  <si>
    <r>
      <rPr>
        <b/>
        <sz val="11"/>
        <rFont val="Arial"/>
        <family val="2"/>
      </rPr>
      <t xml:space="preserve">G. </t>
    </r>
    <r>
      <rPr>
        <sz val="11"/>
        <rFont val="Arial"/>
        <family val="2"/>
      </rPr>
      <t xml:space="preserve"> Federal Employer Identification #
</t>
    </r>
  </si>
  <si>
    <r>
      <rPr>
        <b/>
        <sz val="11"/>
        <rFont val="Arial"/>
        <family val="2"/>
      </rPr>
      <t xml:space="preserve">H. </t>
    </r>
    <r>
      <rPr>
        <sz val="11"/>
        <rFont val="Arial"/>
        <family val="2"/>
      </rPr>
      <t xml:space="preserve">Budget Allocation Year: 
</t>
    </r>
  </si>
  <si>
    <r>
      <rPr>
        <b/>
        <sz val="11"/>
        <rFont val="Arial"/>
        <family val="2"/>
      </rPr>
      <t>J.</t>
    </r>
    <r>
      <rPr>
        <sz val="11"/>
        <rFont val="Arial"/>
        <family val="2"/>
      </rPr>
      <t xml:space="preserve"> Department
</t>
    </r>
  </si>
  <si>
    <r>
      <rPr>
        <b/>
        <sz val="11"/>
        <rFont val="Arial"/>
        <family val="2"/>
      </rPr>
      <t xml:space="preserve">L. </t>
    </r>
    <r>
      <rPr>
        <sz val="11"/>
        <rFont val="Arial"/>
        <family val="2"/>
      </rPr>
      <t xml:space="preserve">Global PO Contract Term
</t>
    </r>
  </si>
  <si>
    <r>
      <rPr>
        <b/>
        <sz val="11"/>
        <rFont val="Arial"/>
        <family val="2"/>
      </rPr>
      <t>M.</t>
    </r>
    <r>
      <rPr>
        <sz val="11"/>
        <rFont val="Arial"/>
        <family val="2"/>
      </rPr>
      <t xml:space="preserve"> Standard PO (Release) #
</t>
    </r>
  </si>
  <si>
    <r>
      <rPr>
        <b/>
        <sz val="11"/>
        <rFont val="Arial"/>
        <family val="2"/>
      </rPr>
      <t>N.</t>
    </r>
    <r>
      <rPr>
        <sz val="11"/>
        <rFont val="Arial"/>
        <family val="2"/>
      </rPr>
      <t xml:space="preserve"> Standard PO (Release) Budget Term
</t>
    </r>
  </si>
  <si>
    <r>
      <rPr>
        <b/>
        <sz val="11"/>
        <rFont val="Arial"/>
        <family val="2"/>
      </rPr>
      <t>O.</t>
    </r>
    <r>
      <rPr>
        <sz val="11"/>
        <rFont val="Arial"/>
        <family val="2"/>
      </rPr>
      <t xml:space="preserve"> Funding Strip
</t>
    </r>
  </si>
  <si>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</si>
  <si>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</si>
  <si>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</si>
  <si>
    <t>Formula must include (= RoundUP( ))</t>
  </si>
  <si>
    <r>
      <rPr>
        <b/>
        <sz val="14"/>
        <rFont val="Arial"/>
        <family val="2"/>
      </rPr>
      <t>SELECT ONE OPTION ONLY</t>
    </r>
    <r>
      <rPr>
        <b/>
        <sz val="11"/>
        <rFont val="Arial"/>
        <family val="2"/>
      </rPr>
      <t xml:space="preserve">
A.     </t>
    </r>
    <r>
      <rPr>
        <b/>
        <u/>
        <sz val="11"/>
        <rFont val="Arial"/>
        <family val="2"/>
      </rPr>
      <t>OPTION 1 (10% DE MINIMUS RATE):</t>
    </r>
    <r>
      <rPr>
        <b/>
        <sz val="11"/>
        <rFont val="Arial"/>
        <family val="2"/>
      </rPr>
      <t xml:space="preserve">
[ENTER AGENCY NAME]</t>
    </r>
    <r>
      <rPr>
        <sz val="11"/>
        <rFont val="Arial"/>
        <family val="2"/>
      </rPr>
      <t xml:space="preserve"> confirms that it has never had a federally approved indirect cost rate, pursuant to 2 CFR 200.331(a)(4), and elects to use the </t>
    </r>
    <r>
      <rPr>
        <b/>
        <u/>
        <sz val="11"/>
        <rFont val="Arial"/>
        <family val="2"/>
      </rPr>
      <t xml:space="preserve">10% De Minimus rate </t>
    </r>
    <r>
      <rPr>
        <sz val="11"/>
        <rFont val="Arial"/>
        <family val="2"/>
      </rPr>
      <t xml:space="preserve">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
</t>
    </r>
    <r>
      <rPr>
        <b/>
        <sz val="11"/>
        <rFont val="Arial"/>
        <family val="2"/>
      </rPr>
      <t xml:space="preserve">B.     </t>
    </r>
    <r>
      <rPr>
        <b/>
        <u/>
        <sz val="11"/>
        <rFont val="Arial"/>
        <family val="2"/>
      </rPr>
      <t>OPTION 2 (FEDERALLY APPROVED RATE):</t>
    </r>
    <r>
      <rPr>
        <sz val="11"/>
        <rFont val="Arial"/>
        <family val="2"/>
      </rPr>
      <t xml:space="preserve">
</t>
    </r>
    <r>
      <rPr>
        <b/>
        <sz val="11"/>
        <rFont val="Arial"/>
        <family val="2"/>
      </rPr>
      <t xml:space="preserve">[ENTER AGENCY NAME] </t>
    </r>
    <r>
      <rPr>
        <sz val="11"/>
        <rFont val="Arial"/>
        <family val="2"/>
      </rPr>
      <t xml:space="preserve">confirms that there is a </t>
    </r>
    <r>
      <rPr>
        <b/>
        <u/>
        <sz val="11"/>
        <rFont val="Arial"/>
        <family val="2"/>
      </rPr>
      <t>federally approved indirect cost rate</t>
    </r>
    <r>
      <rPr>
        <sz val="11"/>
        <rFont val="Arial"/>
        <family val="2"/>
      </rPr>
      <t>, pursuant to 2 CFR 200.331(a)(4) of the Uniform Guidance, and elects to use the</t>
    </r>
    <r>
      <rPr>
        <b/>
        <sz val="11"/>
        <rFont val="Arial"/>
        <family val="2"/>
      </rPr>
      <t xml:space="preserve"> [ENTER RATE%]</t>
    </r>
    <r>
      <rPr>
        <sz val="11"/>
        <rFont val="Arial"/>
        <family val="2"/>
      </rPr>
      <t xml:space="preserve">. Attached is a copy of the approved indirect cost rate, which outlines the direct base. The base calculation consists of total direct costs </t>
    </r>
    <r>
      <rPr>
        <b/>
        <sz val="11"/>
        <rFont val="Arial"/>
        <family val="2"/>
      </rPr>
      <t>[ENTER CITY CATEGORIES TO INCLUDE IN BASE (i.e. Salaries and Wages, Fringes, Professional and Techical Services, Materials and Supplies, and Other cost],</t>
    </r>
    <r>
      <rPr>
        <sz val="11"/>
        <rFont val="Arial"/>
        <family val="2"/>
      </rPr>
      <t xml:space="preserve"> less equipment and less indirect cost, multiplied by the indirect Cost Rate, as approved by the City department and agency.
</t>
    </r>
    <r>
      <rPr>
        <b/>
        <sz val="11"/>
        <rFont val="Arial"/>
        <family val="2"/>
      </rPr>
      <t xml:space="preserve">C.     </t>
    </r>
    <r>
      <rPr>
        <b/>
        <u/>
        <sz val="11"/>
        <rFont val="Arial"/>
        <family val="2"/>
      </rPr>
      <t>OPTION 3 (STATE APPROVED RATE):</t>
    </r>
    <r>
      <rPr>
        <sz val="11"/>
        <rFont val="Arial"/>
        <family val="2"/>
      </rPr>
      <t xml:space="preserve">
</t>
    </r>
    <r>
      <rPr>
        <b/>
        <sz val="11"/>
        <rFont val="Arial"/>
        <family val="2"/>
      </rPr>
      <t xml:space="preserve">[ENTER AGENCY NAME] </t>
    </r>
    <r>
      <rPr>
        <sz val="11"/>
        <rFont val="Arial"/>
        <family val="2"/>
      </rPr>
      <t xml:space="preserve">confirms that there is a </t>
    </r>
    <r>
      <rPr>
        <b/>
        <u/>
        <sz val="11"/>
        <rFont val="Arial"/>
        <family val="2"/>
      </rPr>
      <t>State of Illinois-approved indirect cost rate</t>
    </r>
    <r>
      <rPr>
        <sz val="11"/>
        <rFont val="Arial"/>
        <family val="2"/>
      </rPr>
      <t xml:space="preserve">, pursuant to the State of Illinois approved indirect cost rate (State of Illinois Negotiated Indirect Cost Rate Agreement (NICRA), Title 44 Section 7000.420, and elects to use the </t>
    </r>
    <r>
      <rPr>
        <b/>
        <sz val="11"/>
        <rFont val="Arial"/>
        <family val="2"/>
      </rPr>
      <t>[ENTER RATE%].</t>
    </r>
    <r>
      <rPr>
        <sz val="11"/>
        <rFont val="Arial"/>
        <family val="2"/>
      </rPr>
      <t xml:space="preserve"> Attached is a copy of the approved indirect cost rate, which outlines the direct base. The base calculation consists of total direct costs </t>
    </r>
    <r>
      <rPr>
        <b/>
        <sz val="11"/>
        <rFont val="Arial"/>
        <family val="2"/>
      </rPr>
      <t xml:space="preserve">[ENTER CITY CATEGORIES TO INCLUDE IN BASE (i.e. Salaries and Wages, Fringes, Professional and Techical Services, Materials and Supplies, Equipment, and Other cost] </t>
    </r>
    <r>
      <rPr>
        <sz val="11"/>
        <rFont val="Arial"/>
        <family val="2"/>
      </rPr>
      <t xml:space="preserve">less equipment and less indirect cost, multiplied by the indirect Cost Rate, as approved by the City department and agency.
</t>
    </r>
    <r>
      <rPr>
        <b/>
        <sz val="11"/>
        <rFont val="Arial"/>
        <family val="2"/>
      </rPr>
      <t xml:space="preserve">D.    </t>
    </r>
    <r>
      <rPr>
        <b/>
        <u/>
        <sz val="11"/>
        <rFont val="Arial"/>
        <family val="2"/>
      </rPr>
      <t xml:space="preserve">OPTION 4 (ELECT TO DECLINE INDIRECT COST RECOVERY) </t>
    </r>
  </si>
  <si>
    <t>0050</t>
  </si>
  <si>
    <t xml:space="preserve">Stipends Over $600 per individual                                                </t>
  </si>
  <si>
    <r>
      <t xml:space="preserve">(4)
# of Pay Periods in the </t>
    </r>
    <r>
      <rPr>
        <b/>
        <u/>
        <sz val="11"/>
        <rFont val="Arial"/>
        <family val="2"/>
      </rPr>
      <t>Program Budget Year</t>
    </r>
  </si>
  <si>
    <t>A.     OPTION 1 (10% DE MINIMUS RATE):
[ENTER AGENCY NAME] confirms that it has never had a federally approved indirect cost rate, pursuant to 2 CFR 200.331(a)(4), and elects to use the 10% De Minimus rate 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t>
  </si>
  <si>
    <t>B.     OPTION 2 (FEDERALLY APPROVED RATE):
[ENTER AGENCY NAME] confirms that there is a federally approved indirect cost rate, pursuant to 2 CFR 200.331(a)(4) of the Uniform Guidance,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and Other cost], less equipment and less indirect cost, multiplied by the indirect Cost Rate, as approved by the City department and agency.</t>
  </si>
  <si>
    <t>C.     OPTION 3 (STATE APPROVED RATE):
[ENTER AGENCY NAME] confirms that there is a State of Illinois-approved indirect cost rate, pursuant to the State of Illinois approved indirect cost rate (State of Illinois Negotiated Indirect Cost Rate Agreement (NICRA), Title 44 Section 7000.420,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Equipment, and Other cost] less equipment and less indirect cost, multiplied by the indirect Cost Rate, as approved by the City department and agency.</t>
  </si>
  <si>
    <t xml:space="preserve">D.    OPTION 4 (ELECT TO DECLINE INDIRECT COST RECOVERY) </t>
  </si>
  <si>
    <r>
      <rPr>
        <b/>
        <sz val="11"/>
        <rFont val="Arial"/>
        <family val="2"/>
      </rPr>
      <t>17.</t>
    </r>
    <r>
      <rPr>
        <sz val="11"/>
        <rFont val="Arial"/>
        <family val="2"/>
      </rPr>
      <t xml:space="preserve"> Social Security</t>
    </r>
  </si>
  <si>
    <r>
      <rPr>
        <b/>
        <sz val="11"/>
        <rFont val="Arial"/>
        <family val="2"/>
      </rPr>
      <t>18.</t>
    </r>
    <r>
      <rPr>
        <sz val="11"/>
        <rFont val="Arial"/>
        <family val="2"/>
      </rPr>
      <t xml:space="preserve"> Medicare</t>
    </r>
  </si>
  <si>
    <r>
      <rPr>
        <b/>
        <sz val="11"/>
        <rFont val="Arial"/>
        <family val="2"/>
      </rPr>
      <t>19.</t>
    </r>
    <r>
      <rPr>
        <sz val="11"/>
        <rFont val="Arial"/>
        <family val="2"/>
      </rPr>
      <t xml:space="preserve"> State Unemployment Insurance</t>
    </r>
  </si>
  <si>
    <r>
      <rPr>
        <b/>
        <sz val="11"/>
        <rFont val="Arial"/>
        <family val="2"/>
      </rPr>
      <t>20.</t>
    </r>
    <r>
      <rPr>
        <sz val="11"/>
        <rFont val="Arial"/>
        <family val="2"/>
      </rPr>
      <t xml:space="preserve"> State Workers Compensation</t>
    </r>
  </si>
  <si>
    <r>
      <rPr>
        <b/>
        <sz val="11"/>
        <rFont val="Arial"/>
        <family val="2"/>
      </rPr>
      <t>21.</t>
    </r>
    <r>
      <rPr>
        <sz val="11"/>
        <rFont val="Arial"/>
        <family val="2"/>
      </rPr>
      <t xml:space="preserve"> Other (Please list)</t>
    </r>
  </si>
  <si>
    <r>
      <rPr>
        <b/>
        <sz val="11"/>
        <rFont val="Arial"/>
        <family val="2"/>
      </rPr>
      <t>22.</t>
    </r>
    <r>
      <rPr>
        <sz val="11"/>
        <rFont val="Arial"/>
        <family val="2"/>
      </rPr>
      <t xml:space="preserve"> Other (Please list)</t>
    </r>
  </si>
  <si>
    <r>
      <rPr>
        <b/>
        <sz val="11"/>
        <rFont val="Arial"/>
        <family val="2"/>
      </rPr>
      <t>23.</t>
    </r>
    <r>
      <rPr>
        <sz val="11"/>
        <rFont val="Arial"/>
        <family val="2"/>
      </rPr>
      <t xml:space="preserve"> Total Fringe Benefits (Lines11-15)</t>
    </r>
  </si>
  <si>
    <r>
      <rPr>
        <b/>
        <sz val="11"/>
        <rFont val="Arial"/>
        <family val="2"/>
      </rPr>
      <t>24.</t>
    </r>
    <r>
      <rPr>
        <sz val="11"/>
        <rFont val="Arial"/>
        <family val="2"/>
      </rPr>
      <t xml:space="preserve"> Total Personnel Costs (Line 10 plus Line 16)</t>
    </r>
  </si>
  <si>
    <t xml:space="preserve">* Agencies are required to certify the payment of all required taxes with all invoices requesting reimbursement for personnel expenses. </t>
  </si>
  <si>
    <r>
      <rPr>
        <b/>
        <sz val="11"/>
        <rFont val="Arial"/>
        <family val="2"/>
      </rPr>
      <t>E.</t>
    </r>
    <r>
      <rPr>
        <sz val="11"/>
        <rFont val="Arial"/>
        <family val="2"/>
      </rPr>
      <t xml:space="preserve"> Standard PO (Release) #</t>
    </r>
  </si>
  <si>
    <r>
      <rPr>
        <b/>
        <sz val="11"/>
        <rFont val="Arial"/>
        <family val="2"/>
      </rPr>
      <t>F.</t>
    </r>
    <r>
      <rPr>
        <sz val="11"/>
        <rFont val="Arial"/>
        <family val="2"/>
      </rPr>
      <t xml:space="preserve"> Program Name:</t>
    </r>
  </si>
  <si>
    <r>
      <rPr>
        <b/>
        <sz val="11"/>
        <rFont val="Arial"/>
        <family val="2"/>
      </rPr>
      <t>G.</t>
    </r>
    <r>
      <rPr>
        <sz val="11"/>
        <rFont val="Arial"/>
        <family val="2"/>
      </rPr>
      <t xml:space="preserve"> Federal Employer Identification #: </t>
    </r>
  </si>
  <si>
    <t>(11)                 Grant Award Share</t>
  </si>
  <si>
    <t>(12)                                    Other Share</t>
  </si>
  <si>
    <t>(13)           Total Program Cost</t>
  </si>
  <si>
    <t>(14)                                                                                                                                                                                    Job Responsibilities</t>
  </si>
  <si>
    <t>(6)      
  Hours per Pay Period (leave blank if the employee is salary)</t>
  </si>
  <si>
    <t>(15) TOTALS</t>
  </si>
  <si>
    <r>
      <t xml:space="preserve">(5)
 # of Pay Periods to be </t>
    </r>
    <r>
      <rPr>
        <b/>
        <u/>
        <sz val="11"/>
        <rFont val="Arial"/>
        <family val="2"/>
      </rPr>
      <t>Paid for Positions in this</t>
    </r>
    <r>
      <rPr>
        <b/>
        <sz val="11"/>
        <rFont val="Arial"/>
        <family val="2"/>
      </rPr>
      <t xml:space="preserve"> </t>
    </r>
    <r>
      <rPr>
        <b/>
        <u/>
        <sz val="11"/>
        <rFont val="Arial"/>
        <family val="2"/>
      </rPr>
      <t>Program Budget Year</t>
    </r>
  </si>
  <si>
    <t xml:space="preserve">(8) 
Position Budget Start Date </t>
  </si>
  <si>
    <r>
      <rPr>
        <b/>
        <sz val="11"/>
        <rFont val="Arial"/>
        <family val="2"/>
      </rPr>
      <t xml:space="preserve">R. </t>
    </r>
    <r>
      <rPr>
        <sz val="11"/>
        <rFont val="Arial"/>
        <family val="2"/>
      </rPr>
      <t>Unique Entity Identifier (UEI) (Federal Only)</t>
    </r>
  </si>
  <si>
    <r>
      <rPr>
        <b/>
        <sz val="11"/>
        <rFont val="Arial"/>
        <family val="2"/>
      </rPr>
      <t xml:space="preserve">S. </t>
    </r>
    <r>
      <rPr>
        <sz val="11"/>
        <rFont val="Arial"/>
        <family val="2"/>
      </rPr>
      <t>Percentage of total project costs paid by Other Share:</t>
    </r>
  </si>
  <si>
    <r>
      <t xml:space="preserve">T. </t>
    </r>
    <r>
      <rPr>
        <sz val="11"/>
        <rFont val="Arial"/>
        <family val="2"/>
      </rPr>
      <t>Delegate Authorization</t>
    </r>
  </si>
  <si>
    <t>U. City Authorization</t>
  </si>
  <si>
    <r>
      <rPr>
        <b/>
        <sz val="11"/>
        <rFont val="Arial"/>
        <family val="2"/>
      </rPr>
      <t>C.</t>
    </r>
    <r>
      <rPr>
        <sz val="11"/>
        <rFont val="Arial"/>
        <family val="2"/>
      </rPr>
      <t xml:space="preserve"> Personnel Budget Allocation for Year: </t>
    </r>
  </si>
  <si>
    <t>CONTRACT BUDGET SUMMARY (FORM 1)</t>
  </si>
  <si>
    <t xml:space="preserve">CITY OF CHICAGO </t>
  </si>
  <si>
    <t>(1)
Item of Expenditure</t>
  </si>
  <si>
    <t>(3)
Grant Award Share</t>
  </si>
  <si>
    <t>(6)
Description and Justification for Total Cost</t>
  </si>
  <si>
    <t>041 - Public Health</t>
  </si>
  <si>
    <r>
      <rPr>
        <b/>
        <sz val="11"/>
        <rFont val="Arial"/>
        <family val="2"/>
      </rPr>
      <t>D.</t>
    </r>
    <r>
      <rPr>
        <sz val="11"/>
        <rFont val="Arial"/>
        <family val="2"/>
      </rPr>
      <t xml:space="preserve"> # of Pay Periods in Agency's Fiscal Year (24 vs 23):</t>
    </r>
  </si>
  <si>
    <t xml:space="preserve">(1)
Position Title </t>
  </si>
  <si>
    <t>(7)
% Time Budgeted on Project</t>
  </si>
  <si>
    <t xml:space="preserve">(9)
Position Budget End Date </t>
  </si>
  <si>
    <t>(10)
Maximum Compensation for Each Pay Period and Per Employee</t>
  </si>
  <si>
    <t>(11)
Grant Award Share</t>
  </si>
  <si>
    <t>(12)
Other Share</t>
  </si>
  <si>
    <t>(13)
Total Program Cost</t>
  </si>
  <si>
    <t>(14)
Job Responsibilities</t>
  </si>
  <si>
    <t>(3)
Annual Salary / Hourly Wage ($)</t>
  </si>
  <si>
    <t>REVISED CONTRACT BUDGET SUMMARY (FORM 1R)</t>
  </si>
  <si>
    <t>Personnel</t>
  </si>
  <si>
    <t>Fringe Benefits</t>
  </si>
  <si>
    <t xml:space="preserve">Operating/Technical </t>
  </si>
  <si>
    <t>Professional and Technical Services</t>
  </si>
  <si>
    <t>Travel</t>
  </si>
  <si>
    <t xml:space="preserve">Materials and Supplies </t>
  </si>
  <si>
    <t>Equipment</t>
  </si>
  <si>
    <r>
      <t>Indirect 
(see requirements below)</t>
    </r>
    <r>
      <rPr>
        <sz val="11"/>
        <color indexed="10"/>
        <rFont val="Arial"/>
        <family val="2"/>
      </rPr>
      <t>*</t>
    </r>
  </si>
  <si>
    <t>Other
(i.e. Stipends - Under $600)</t>
  </si>
  <si>
    <t>Operating/Technical</t>
  </si>
  <si>
    <t>Materials and Supplies</t>
  </si>
  <si>
    <t>Other 
(i.e. Stipends)</t>
  </si>
  <si>
    <r>
      <t xml:space="preserve"> Indirect 
(see requirements below)</t>
    </r>
    <r>
      <rPr>
        <sz val="11"/>
        <color indexed="10"/>
        <rFont val="Arial"/>
        <family val="2"/>
      </rPr>
      <t>*</t>
    </r>
  </si>
  <si>
    <t>(4)                                                                                                Revision  (+/-) ($)</t>
  </si>
  <si>
    <t>(5) Revised 
 Budget  ($)</t>
  </si>
  <si>
    <t>(3)                                                                                                                                                       Approved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</si>
</sst>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21"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200">
    <xf numFmtId="0" fontId="0" fillId="0" borderId="0" xfId="0"/>
    <xf numFmtId="164" fontId="4" fillId="5" borderId="1" xfId="1" applyNumberFormat="1" applyFont="1" applyFill="1" applyBorder="1" applyAlignment="1" applyProtection="1">
      <alignment horizontal="right" wrapText="1"/>
    </xf>
    <xf numFmtId="164" fontId="4" fillId="5" borderId="7" xfId="1" applyNumberFormat="1" applyFont="1" applyFill="1" applyBorder="1" applyAlignment="1" applyProtection="1">
      <alignment horizontal="center" wrapText="1"/>
    </xf>
    <xf numFmtId="0" fontId="4" fillId="0" borderId="1" xfId="2" applyNumberFormat="1" applyFont="1" applyBorder="1" applyAlignment="1" applyProtection="1">
      <alignment horizontal="center"/>
    </xf>
    <xf numFmtId="44" fontId="4" fillId="5" borderId="0" xfId="1" applyFont="1" applyFill="1" applyProtection="1"/>
    <xf numFmtId="44" fontId="4" fillId="5" borderId="5" xfId="1" applyFont="1" applyFill="1" applyBorder="1" applyProtection="1"/>
    <xf numFmtId="10" fontId="4" fillId="0" borderId="1" xfId="2" applyNumberFormat="1" applyFont="1" applyBorder="1" applyProtection="1"/>
    <xf numFmtId="164" fontId="5" fillId="0" borderId="1" xfId="1" applyNumberFormat="1" applyFont="1" applyBorder="1" applyAlignment="1" applyProtection="1">
      <alignment horizontal="center"/>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7"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4" fillId="6" borderId="1" xfId="1" applyNumberFormat="1" applyFont="1" applyFill="1" applyBorder="1" applyAlignment="1" applyProtection="1">
      <alignment horizontal="right" wrapText="1"/>
      <protection locked="0"/>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5" fontId="4" fillId="6" borderId="1" xfId="0" applyNumberFormat="1" applyFont="1" applyFill="1" applyBorder="1" applyProtection="1">
      <protection locked="0"/>
    </xf>
    <xf numFmtId="164" fontId="5" fillId="7" borderId="7" xfId="1" applyNumberFormat="1" applyFont="1" applyFill="1" applyBorder="1" applyAlignment="1" applyProtection="1">
      <alignment horizontal="right" wrapText="1"/>
    </xf>
    <xf numFmtId="14" fontId="5" fillId="7" borderId="1" xfId="2" applyNumberFormat="1" applyFont="1" applyFill="1" applyBorder="1" applyAlignment="1" applyProtection="1">
      <alignment horizontal="center"/>
    </xf>
    <xf numFmtId="0" fontId="4" fillId="0" borderId="0" xfId="0" applyFont="1"/>
    <xf numFmtId="0" fontId="4" fillId="0" borderId="0" xfId="0" applyFont="1" applyAlignment="1">
      <alignment horizontal="left" vertical="top"/>
    </xf>
    <xf numFmtId="0" fontId="6" fillId="0" borderId="0" xfId="0" applyFont="1" applyAlignment="1">
      <alignment vertical="top"/>
    </xf>
    <xf numFmtId="0" fontId="4" fillId="0" borderId="0" xfId="0" applyFont="1" applyAlignment="1">
      <alignment vertical="top"/>
    </xf>
    <xf numFmtId="0" fontId="5" fillId="0" borderId="2" xfId="0" applyFont="1" applyBorder="1" applyAlignment="1">
      <alignment horizontal="center" vertical="top"/>
    </xf>
    <xf numFmtId="0" fontId="5" fillId="0" borderId="1" xfId="0" applyFont="1" applyBorder="1" applyAlignment="1">
      <alignment horizontal="center" vertical="top" wrapText="1"/>
    </xf>
    <xf numFmtId="0" fontId="5" fillId="0" borderId="0" xfId="0" applyFont="1" applyAlignment="1">
      <alignment horizontal="center" wrapText="1"/>
    </xf>
    <xf numFmtId="0" fontId="4" fillId="0" borderId="1" xfId="0" quotePrefix="1" applyFont="1" applyBorder="1" applyAlignment="1">
      <alignment horizontal="center" vertical="center"/>
    </xf>
    <xf numFmtId="164" fontId="4" fillId="0" borderId="1" xfId="0" applyNumberFormat="1" applyFont="1" applyBorder="1"/>
    <xf numFmtId="49" fontId="4" fillId="0" borderId="1" xfId="0" applyNumberFormat="1" applyFont="1" applyBorder="1" applyAlignment="1">
      <alignment horizontal="center" vertical="center"/>
    </xf>
    <xf numFmtId="0" fontId="5" fillId="3" borderId="0" xfId="0" applyFont="1" applyFill="1"/>
    <xf numFmtId="164" fontId="5" fillId="0" borderId="3" xfId="0" applyNumberFormat="1" applyFont="1" applyBorder="1"/>
    <xf numFmtId="0" fontId="18" fillId="8" borderId="0" xfId="0" applyFont="1" applyFill="1"/>
    <xf numFmtId="0" fontId="19" fillId="8" borderId="0" xfId="0" applyFont="1" applyFill="1"/>
    <xf numFmtId="0" fontId="0" fillId="0" borderId="0" xfId="0" applyAlignment="1">
      <alignment wrapText="1"/>
    </xf>
    <xf numFmtId="164" fontId="4" fillId="6" borderId="1"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locked="0"/>
    </xf>
    <xf numFmtId="165" fontId="4" fillId="2" borderId="1" xfId="1" applyNumberFormat="1" applyFont="1" applyFill="1" applyBorder="1" applyAlignment="1" applyProtection="1">
      <alignment horizontal="center" vertical="center" wrapText="1"/>
      <protection locked="0"/>
    </xf>
    <xf numFmtId="0" fontId="4" fillId="2" borderId="1" xfId="1" applyNumberFormat="1" applyFont="1" applyFill="1" applyBorder="1" applyAlignment="1" applyProtection="1">
      <alignment horizontal="center" vertical="center" wrapText="1"/>
      <protection locked="0"/>
    </xf>
    <xf numFmtId="10" fontId="4" fillId="2" borderId="1" xfId="0" applyNumberFormat="1" applyFont="1" applyFill="1" applyBorder="1" applyAlignment="1" applyProtection="1">
      <alignment horizontal="center" vertical="center" wrapText="1"/>
      <protection locked="0"/>
    </xf>
    <xf numFmtId="0" fontId="4" fillId="0" borderId="0" xfId="0" applyFont="1" applyAlignment="1">
      <alignment horizontal="left"/>
    </xf>
    <xf numFmtId="0" fontId="4" fillId="0" borderId="0" xfId="0" applyFont="1" applyAlignment="1">
      <alignment horizontal="left" wrapText="1"/>
    </xf>
    <xf numFmtId="0" fontId="6" fillId="0" borderId="0" xfId="0" applyFont="1"/>
    <xf numFmtId="0" fontId="4" fillId="0" borderId="0" xfId="0" applyFont="1" applyAlignment="1">
      <alignment horizontal="left" vertical="center" wrapText="1"/>
    </xf>
    <xf numFmtId="0" fontId="5" fillId="0" borderId="2" xfId="0" applyFont="1" applyBorder="1" applyAlignment="1">
      <alignment horizontal="center"/>
    </xf>
    <xf numFmtId="0" fontId="4" fillId="0" borderId="2" xfId="0" applyFont="1" applyBorder="1"/>
    <xf numFmtId="14" fontId="5" fillId="0" borderId="1" xfId="0" applyNumberFormat="1" applyFont="1" applyBorder="1" applyAlignment="1">
      <alignment horizontal="center" vertical="top" wrapText="1"/>
    </xf>
    <xf numFmtId="0" fontId="4" fillId="2" borderId="1" xfId="0" applyFont="1" applyFill="1" applyBorder="1" applyAlignment="1">
      <alignment horizontal="center" wrapText="1"/>
    </xf>
    <xf numFmtId="164" fontId="5" fillId="0" borderId="0" xfId="0" applyNumberFormat="1" applyFont="1" applyAlignment="1">
      <alignment horizontal="center" wrapText="1"/>
    </xf>
    <xf numFmtId="0" fontId="7" fillId="0" borderId="1" xfId="0" applyFont="1" applyBorder="1" applyAlignment="1">
      <alignment horizontal="center"/>
    </xf>
    <xf numFmtId="0" fontId="7" fillId="0" borderId="0" xfId="0" applyFont="1" applyAlignment="1">
      <alignment horizontal="center"/>
    </xf>
    <xf numFmtId="164" fontId="4" fillId="0" borderId="1" xfId="0" applyNumberFormat="1" applyFont="1" applyBorder="1" applyAlignment="1">
      <alignment vertical="center"/>
    </xf>
    <xf numFmtId="43" fontId="4" fillId="5" borderId="1" xfId="4" applyFont="1" applyFill="1" applyBorder="1" applyAlignment="1" applyProtection="1">
      <alignment horizontal="center" vertical="center" wrapText="1"/>
    </xf>
    <xf numFmtId="164" fontId="4" fillId="6" borderId="1" xfId="1" applyNumberFormat="1" applyFont="1" applyFill="1" applyBorder="1" applyAlignment="1" applyProtection="1">
      <alignment horizontal="center" vertical="center" wrapText="1"/>
      <protection locked="0"/>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right" vertical="center"/>
    </xf>
    <xf numFmtId="44" fontId="0" fillId="5" borderId="0" xfId="1" applyFont="1" applyFill="1" applyBorder="1" applyProtection="1"/>
    <xf numFmtId="44" fontId="0" fillId="0" borderId="0" xfId="1" applyFont="1" applyFill="1" applyBorder="1" applyProtection="1"/>
    <xf numFmtId="14" fontId="4" fillId="2" borderId="1" xfId="0" applyNumberFormat="1" applyFont="1" applyFill="1" applyBorder="1" applyAlignment="1" applyProtection="1">
      <alignment horizontal="center" vertical="center" wrapText="1"/>
      <protection locked="0"/>
    </xf>
    <xf numFmtId="37" fontId="5" fillId="2" borderId="1" xfId="4" applyNumberFormat="1" applyFont="1" applyFill="1" applyBorder="1" applyAlignment="1" applyProtection="1">
      <alignment horizontal="center" vertical="center" wrapText="1"/>
      <protection locked="0"/>
    </xf>
    <xf numFmtId="43" fontId="5" fillId="0" borderId="0" xfId="4" applyFont="1" applyAlignment="1" applyProtection="1">
      <alignment horizontal="center" wrapText="1"/>
    </xf>
    <xf numFmtId="165" fontId="5" fillId="0" borderId="0" xfId="0" applyNumberFormat="1" applyFont="1" applyAlignment="1">
      <alignment horizontal="center" wrapText="1"/>
    </xf>
    <xf numFmtId="164" fontId="4" fillId="7" borderId="1" xfId="1" applyNumberFormat="1" applyFont="1" applyFill="1" applyBorder="1" applyAlignment="1" applyProtection="1">
      <alignment horizontal="right" wrapText="1"/>
    </xf>
    <xf numFmtId="0" fontId="4" fillId="7" borderId="1" xfId="1" applyNumberFormat="1" applyFont="1" applyFill="1" applyBorder="1" applyAlignment="1" applyProtection="1">
      <alignment horizontal="center" wrapText="1"/>
    </xf>
    <xf numFmtId="0" fontId="4" fillId="7" borderId="7" xfId="1" applyNumberFormat="1" applyFont="1" applyFill="1" applyBorder="1" applyAlignment="1" applyProtection="1">
      <alignment horizontal="center" wrapText="1"/>
    </xf>
    <xf numFmtId="10" fontId="4" fillId="7" borderId="8" xfId="0" applyNumberFormat="1" applyFont="1" applyFill="1" applyBorder="1" applyAlignment="1">
      <alignment horizontal="center" wrapText="1"/>
    </xf>
    <xf numFmtId="14" fontId="4" fillId="7" borderId="8" xfId="0" applyNumberFormat="1" applyFont="1" applyFill="1" applyBorder="1" applyAlignment="1">
      <alignment horizontal="center" wrapText="1"/>
    </xf>
    <xf numFmtId="164" fontId="4" fillId="0" borderId="1" xfId="1" applyNumberFormat="1" applyFont="1" applyFill="1" applyBorder="1" applyAlignment="1" applyProtection="1">
      <alignment horizontal="right" wrapText="1"/>
    </xf>
    <xf numFmtId="0" fontId="5" fillId="0" borderId="0" xfId="0" applyFont="1"/>
    <xf numFmtId="14" fontId="4" fillId="0" borderId="0" xfId="0" applyNumberFormat="1" applyFont="1"/>
    <xf numFmtId="0" fontId="5" fillId="0" borderId="1" xfId="0" applyFont="1" applyBorder="1" applyAlignment="1">
      <alignment horizontal="center" vertical="top"/>
    </xf>
    <xf numFmtId="0" fontId="5" fillId="0" borderId="0" xfId="0" applyFont="1" applyAlignment="1">
      <alignment horizontal="center" vertical="top"/>
    </xf>
    <xf numFmtId="0" fontId="4" fillId="0" borderId="4" xfId="0" applyFont="1" applyBorder="1" applyAlignment="1">
      <alignment horizontal="left" indent="1"/>
    </xf>
    <xf numFmtId="0" fontId="4" fillId="0" borderId="5" xfId="0" applyFont="1" applyBorder="1"/>
    <xf numFmtId="5" fontId="4" fillId="0" borderId="1" xfId="0" applyNumberFormat="1" applyFont="1" applyBorder="1"/>
    <xf numFmtId="49" fontId="4" fillId="0" borderId="1" xfId="0" quotePrefix="1" applyNumberFormat="1" applyFont="1" applyBorder="1"/>
    <xf numFmtId="14" fontId="4" fillId="0" borderId="5" xfId="0" applyNumberFormat="1" applyFont="1" applyBorder="1"/>
    <xf numFmtId="166" fontId="4" fillId="0" borderId="1" xfId="0" applyNumberFormat="1" applyFont="1" applyBorder="1"/>
    <xf numFmtId="0" fontId="4" fillId="5" borderId="0" xfId="0" applyFont="1" applyFill="1"/>
    <xf numFmtId="14" fontId="4" fillId="5" borderId="0" xfId="0" applyNumberFormat="1" applyFont="1" applyFill="1"/>
    <xf numFmtId="44" fontId="4" fillId="5" borderId="0" xfId="1" applyFont="1" applyFill="1" applyBorder="1" applyProtection="1"/>
    <xf numFmtId="0" fontId="9" fillId="5" borderId="0" xfId="0" applyFont="1" applyFill="1"/>
    <xf numFmtId="0" fontId="0" fillId="5" borderId="0" xfId="0" applyFill="1"/>
    <xf numFmtId="14" fontId="0" fillId="5" borderId="0" xfId="0" applyNumberFormat="1" applyFill="1"/>
    <xf numFmtId="164" fontId="0" fillId="5" borderId="0" xfId="0" applyNumberFormat="1" applyFill="1"/>
    <xf numFmtId="14" fontId="0" fillId="0" borderId="0" xfId="0" applyNumberFormat="1"/>
    <xf numFmtId="10" fontId="4" fillId="5" borderId="1" xfId="2" applyNumberFormat="1" applyFont="1" applyFill="1" applyBorder="1" applyProtection="1"/>
    <xf numFmtId="0" fontId="20" fillId="5" borderId="1" xfId="0" quotePrefix="1" applyFont="1" applyFill="1" applyBorder="1"/>
    <xf numFmtId="164" fontId="4" fillId="2" borderId="1" xfId="0" applyNumberFormat="1" applyFont="1" applyFill="1" applyBorder="1" applyAlignment="1" applyProtection="1">
      <alignment vertical="center"/>
      <protection locked="0"/>
    </xf>
    <xf numFmtId="164" fontId="4" fillId="6" borderId="1" xfId="0" applyNumberFormat="1" applyFont="1" applyFill="1" applyBorder="1" applyAlignment="1" applyProtection="1">
      <alignment vertical="center"/>
      <protection locked="0"/>
    </xf>
    <xf numFmtId="44" fontId="4" fillId="0" borderId="0" xfId="1" applyFont="1" applyProtection="1"/>
    <xf numFmtId="44" fontId="4" fillId="0" borderId="0" xfId="1" applyFont="1" applyAlignment="1" applyProtection="1">
      <alignment horizontal="left"/>
    </xf>
    <xf numFmtId="0" fontId="4" fillId="0" borderId="0" xfId="0" applyFont="1" applyAlignment="1">
      <alignment horizontal="left" vertical="top" wrapText="1" indent="1"/>
    </xf>
    <xf numFmtId="44" fontId="6" fillId="0" borderId="0" xfId="1" applyFont="1" applyProtection="1"/>
    <xf numFmtId="0" fontId="4" fillId="0" borderId="0" xfId="0" applyFont="1" applyAlignment="1">
      <alignment horizontal="left" wrapText="1" indent="1"/>
    </xf>
    <xf numFmtId="0" fontId="7" fillId="0" borderId="0" xfId="0" applyFont="1"/>
    <xf numFmtId="0" fontId="12" fillId="0" borderId="0" xfId="0" applyFont="1" applyAlignment="1">
      <alignment horizontal="center"/>
    </xf>
    <xf numFmtId="44" fontId="5" fillId="0" borderId="0" xfId="1" applyFont="1" applyAlignment="1" applyProtection="1">
      <alignment horizontal="center" wrapText="1"/>
    </xf>
    <xf numFmtId="0" fontId="4" fillId="0" borderId="0" xfId="0" applyFont="1" applyAlignment="1">
      <alignment vertical="center"/>
    </xf>
    <xf numFmtId="164" fontId="5" fillId="0" borderId="3" xfId="0" applyNumberFormat="1" applyFont="1" applyBorder="1" applyAlignment="1">
      <alignment horizontal="right" vertical="center"/>
    </xf>
    <xf numFmtId="6" fontId="5" fillId="0" borderId="3" xfId="0" applyNumberFormat="1" applyFont="1" applyBorder="1" applyAlignment="1">
      <alignment horizontal="right" vertical="center"/>
    </xf>
    <xf numFmtId="164" fontId="5" fillId="0" borderId="1" xfId="0" applyNumberFormat="1" applyFont="1" applyBorder="1" applyAlignment="1">
      <alignment horizontal="right" vertical="center"/>
    </xf>
    <xf numFmtId="9" fontId="14"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4" fillId="5" borderId="0" xfId="0" applyFont="1" applyFill="1" applyAlignment="1">
      <alignment horizontal="center"/>
    </xf>
    <xf numFmtId="0" fontId="13" fillId="0" borderId="0" xfId="0" applyFont="1"/>
    <xf numFmtId="44" fontId="0" fillId="0" borderId="0" xfId="1" applyFont="1" applyProtection="1"/>
    <xf numFmtId="164" fontId="4" fillId="6" borderId="1" xfId="0" applyNumberFormat="1" applyFont="1" applyFill="1" applyBorder="1" applyAlignment="1" applyProtection="1">
      <alignment horizontal="right" vertical="center"/>
      <protection locked="0"/>
    </xf>
    <xf numFmtId="0" fontId="5" fillId="0" borderId="0" xfId="0" applyFont="1" applyAlignment="1">
      <alignment vertical="center"/>
    </xf>
    <xf numFmtId="44" fontId="5" fillId="0" borderId="0" xfId="1" applyFont="1" applyAlignment="1" applyProtection="1">
      <alignment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4" fillId="0" borderId="4"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5" fillId="0" borderId="1" xfId="0" applyFont="1" applyBorder="1" applyAlignment="1">
      <alignment horizontal="center" vertical="top" wrapText="1"/>
    </xf>
    <xf numFmtId="0" fontId="4" fillId="0" borderId="5" xfId="0" applyFont="1" applyBorder="1" applyAlignment="1" applyProtection="1">
      <alignment horizontal="center" vertical="center" wrapText="1"/>
      <protection locked="0"/>
    </xf>
    <xf numFmtId="0" fontId="4" fillId="0" borderId="0" xfId="0" applyFont="1" applyAlignment="1">
      <alignment horizontal="left" vertical="top" wrapText="1"/>
    </xf>
    <xf numFmtId="0" fontId="5" fillId="6" borderId="5"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0" xfId="0" applyFont="1" applyAlignment="1">
      <alignment horizont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4" fillId="0" borderId="2" xfId="0" applyFont="1" applyBorder="1" applyAlignment="1" applyProtection="1">
      <alignment horizontal="center"/>
      <protection locked="0"/>
    </xf>
    <xf numFmtId="0" fontId="4" fillId="0" borderId="0" xfId="0" applyFont="1" applyAlignment="1">
      <alignment horizontal="left"/>
    </xf>
    <xf numFmtId="0" fontId="4" fillId="0" borderId="2" xfId="0" applyFont="1" applyBorder="1" applyAlignment="1">
      <alignment horizontal="center"/>
    </xf>
    <xf numFmtId="0" fontId="5" fillId="0" borderId="1" xfId="0" applyFont="1" applyBorder="1" applyAlignment="1">
      <alignment horizontal="center" vertical="center"/>
    </xf>
    <xf numFmtId="0" fontId="4" fillId="0" borderId="5" xfId="0" applyFont="1" applyBorder="1" applyAlignment="1">
      <alignment horizontal="left" vertical="top"/>
    </xf>
    <xf numFmtId="0" fontId="4" fillId="0" borderId="6" xfId="0" applyFont="1" applyBorder="1" applyAlignment="1">
      <alignment horizontal="left" vertical="top"/>
    </xf>
    <xf numFmtId="0" fontId="11" fillId="0" borderId="2" xfId="0" applyFont="1" applyBorder="1" applyAlignment="1" applyProtection="1">
      <alignment horizontal="left"/>
      <protection locked="0"/>
    </xf>
    <xf numFmtId="0" fontId="5" fillId="0" borderId="0" xfId="0" applyFont="1" applyAlignment="1">
      <alignment horizontal="center"/>
    </xf>
    <xf numFmtId="0" fontId="8" fillId="0" borderId="9" xfId="0" applyFont="1" applyBorder="1" applyAlignment="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16" fillId="0" borderId="0" xfId="0" applyFont="1" applyAlignment="1">
      <alignment horizontal="center" vertical="center"/>
    </xf>
    <xf numFmtId="0" fontId="5"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5" fillId="2" borderId="5" xfId="3" applyNumberFormat="1" applyFill="1" applyBorder="1" applyAlignment="1" applyProtection="1">
      <alignment horizontal="center" vertical="center"/>
      <protection locked="0"/>
    </xf>
    <xf numFmtId="164"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xf>
    <xf numFmtId="0" fontId="15" fillId="5" borderId="5" xfId="3" applyNumberFormat="1" applyFill="1" applyBorder="1" applyAlignment="1" applyProtection="1">
      <alignment horizontal="center" vertical="center"/>
    </xf>
    <xf numFmtId="0" fontId="5" fillId="0" borderId="2" xfId="0" applyFont="1" applyBorder="1" applyAlignment="1">
      <alignment horizontal="center" vertical="center"/>
    </xf>
    <xf numFmtId="0" fontId="4" fillId="0" borderId="5" xfId="0" applyFont="1" applyBorder="1" applyAlignment="1">
      <alignment horizontal="center" vertical="center"/>
    </xf>
    <xf numFmtId="0" fontId="11" fillId="0" borderId="2" xfId="0" applyFont="1" applyBorder="1" applyAlignment="1">
      <alignment horizontal="left"/>
    </xf>
    <xf numFmtId="0" fontId="5" fillId="0" borderId="5" xfId="0" applyFont="1" applyBorder="1" applyAlignment="1">
      <alignment horizontal="left" vertical="top"/>
    </xf>
    <xf numFmtId="0" fontId="12" fillId="0" borderId="0" xfId="0" applyFont="1" applyAlignment="1">
      <alignment horizontal="center" vertical="center"/>
    </xf>
    <xf numFmtId="0" fontId="5" fillId="0" borderId="2" xfId="0" applyFont="1" applyBorder="1" applyAlignment="1">
      <alignment horizontal="left" vertical="top"/>
    </xf>
    <xf numFmtId="0" fontId="7" fillId="0" borderId="4" xfId="0" applyFont="1" applyBorder="1" applyAlignment="1">
      <alignment horizontal="center"/>
    </xf>
    <xf numFmtId="0" fontId="7" fillId="0" borderId="6" xfId="0" applyFont="1" applyBorder="1" applyAlignment="1">
      <alignment horizont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49" fontId="4" fillId="2" borderId="6" xfId="0" applyNumberFormat="1" applyFont="1" applyFill="1" applyBorder="1" applyAlignment="1" applyProtection="1">
      <alignment horizontal="left" vertical="center" wrapText="1"/>
      <protection locked="0"/>
    </xf>
    <xf numFmtId="164" fontId="4" fillId="6" borderId="4" xfId="0" applyNumberFormat="1" applyFont="1" applyFill="1" applyBorder="1" applyAlignment="1" applyProtection="1">
      <alignment horizontal="left" vertical="top" wrapText="1"/>
      <protection locked="0"/>
    </xf>
    <xf numFmtId="164" fontId="4" fillId="6" borderId="6" xfId="0" applyNumberFormat="1" applyFont="1" applyFill="1" applyBorder="1" applyAlignment="1" applyProtection="1">
      <alignment horizontal="left" vertical="top" wrapText="1"/>
      <protection locked="0"/>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49" fontId="5" fillId="5" borderId="4" xfId="0" applyNumberFormat="1" applyFont="1" applyFill="1" applyBorder="1" applyAlignment="1">
      <alignment horizontal="left" vertical="center" indent="1"/>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7" fillId="0" borderId="9" xfId="0" applyFont="1" applyBorder="1" applyAlignment="1">
      <alignment horizontal="center"/>
    </xf>
    <xf numFmtId="0" fontId="4" fillId="0" borderId="5" xfId="0" applyFont="1" applyBorder="1"/>
    <xf numFmtId="0" fontId="4" fillId="0" borderId="6" xfId="0" applyFont="1" applyBorder="1"/>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49" fontId="4" fillId="2" borderId="1" xfId="0" applyNumberFormat="1" applyFont="1" applyFill="1" applyBorder="1" applyAlignment="1" applyProtection="1">
      <alignment horizontal="left" vertical="center" wrapText="1"/>
      <protection locked="0"/>
    </xf>
    <xf numFmtId="0" fontId="5" fillId="0" borderId="2" xfId="0" applyFont="1" applyBorder="1" applyAlignment="1">
      <alignment horizontal="left"/>
    </xf>
    <xf numFmtId="0" fontId="7" fillId="0" borderId="0" xfId="0" applyFont="1" applyAlignment="1">
      <alignment horizontal="center"/>
    </xf>
    <xf numFmtId="49" fontId="4" fillId="2" borderId="4" xfId="0" applyNumberFormat="1" applyFont="1" applyFill="1" applyBorder="1" applyAlignment="1" applyProtection="1">
      <alignment horizontal="left" vertical="top" wrapText="1"/>
      <protection locked="0"/>
    </xf>
    <xf numFmtId="49" fontId="4" fillId="2" borderId="5" xfId="0" applyNumberFormat="1" applyFont="1" applyFill="1" applyBorder="1" applyAlignment="1" applyProtection="1">
      <alignment horizontal="left" vertical="top" wrapText="1"/>
      <protection locked="0"/>
    </xf>
    <xf numFmtId="49" fontId="4" fillId="2" borderId="6" xfId="0" applyNumberFormat="1" applyFont="1" applyFill="1" applyBorder="1" applyAlignment="1" applyProtection="1">
      <alignment horizontal="left" vertical="top" wrapText="1"/>
      <protection locked="0"/>
    </xf>
    <xf numFmtId="0" fontId="8" fillId="0" borderId="2" xfId="0" applyFont="1" applyBorder="1" applyAlignment="1">
      <alignment horizontal="center"/>
    </xf>
    <xf numFmtId="0" fontId="5" fillId="0" borderId="9" xfId="0" applyFont="1" applyBorder="1" applyAlignment="1">
      <alignment horizontal="left"/>
    </xf>
    <xf numFmtId="0" fontId="7" fillId="0" borderId="5" xfId="0" applyFont="1" applyBorder="1" applyAlignment="1">
      <alignment horizontal="center"/>
    </xf>
    <xf numFmtId="49" fontId="4" fillId="2" borderId="1" xfId="0" applyNumberFormat="1" applyFont="1" applyFill="1" applyBorder="1" applyAlignment="1" applyProtection="1">
      <alignment vertical="center" wrapText="1"/>
      <protection locked="0"/>
    </xf>
    <xf numFmtId="0" fontId="4" fillId="0" borderId="0" xfId="0" applyFont="1" applyAlignment="1">
      <alignment horizontal="left" vertical="top"/>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9"/>
  <sheetViews>
    <sheetView tabSelected="1" zoomScale="85" zoomScaleNormal="85" zoomScaleSheetLayoutView="100" workbookViewId="0">
      <selection activeCell="G16" sqref="G16"/>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 min="11" max="11" width="17.140625" style="108" bestFit="1" customWidth="1"/>
    <col min="12" max="12" width="28.28515625" customWidth="1"/>
    <col min="13" max="13" width="29.85546875" customWidth="1"/>
  </cols>
  <sheetData>
    <row r="1" spans="1:13" s="19" customFormat="1" ht="20.25" x14ac:dyDescent="0.2">
      <c r="A1" s="142" t="s">
        <v>108</v>
      </c>
      <c r="B1" s="142"/>
      <c r="C1" s="142"/>
      <c r="D1" s="142"/>
      <c r="E1" s="142"/>
      <c r="F1" s="142"/>
      <c r="G1" s="142"/>
      <c r="H1" s="142"/>
      <c r="I1" s="142"/>
      <c r="K1" s="89"/>
    </row>
    <row r="2" spans="1:13" s="39" customFormat="1" ht="27.75" customHeight="1" x14ac:dyDescent="0.2">
      <c r="A2" s="142" t="s">
        <v>107</v>
      </c>
      <c r="B2" s="142"/>
      <c r="C2" s="142"/>
      <c r="D2" s="142"/>
      <c r="E2" s="142"/>
      <c r="F2" s="142"/>
      <c r="G2" s="142"/>
      <c r="H2" s="142"/>
      <c r="I2" s="142"/>
      <c r="K2" s="90"/>
    </row>
    <row r="3" spans="1:13" s="19" customFormat="1" ht="30" customHeight="1" x14ac:dyDescent="0.2">
      <c r="A3" s="122" t="s">
        <v>57</v>
      </c>
      <c r="B3" s="122"/>
      <c r="C3" s="126" t="s">
        <v>33</v>
      </c>
      <c r="D3" s="126"/>
      <c r="E3" s="126"/>
      <c r="F3" s="126"/>
      <c r="G3" s="91" t="s">
        <v>65</v>
      </c>
      <c r="H3" s="143" t="s">
        <v>112</v>
      </c>
      <c r="I3" s="143"/>
      <c r="J3" s="41"/>
      <c r="K3" s="92"/>
      <c r="L3" s="41"/>
      <c r="M3" s="41"/>
    </row>
    <row r="4" spans="1:13" s="19" customFormat="1" ht="30" customHeight="1" x14ac:dyDescent="0.2">
      <c r="A4" s="122" t="s">
        <v>58</v>
      </c>
      <c r="B4" s="122"/>
      <c r="C4" s="127" t="s">
        <v>33</v>
      </c>
      <c r="D4" s="127"/>
      <c r="E4" s="127"/>
      <c r="F4" s="127"/>
      <c r="G4" s="91" t="s">
        <v>72</v>
      </c>
      <c r="H4" s="144" t="s">
        <v>33</v>
      </c>
      <c r="I4" s="144"/>
      <c r="J4" s="41"/>
      <c r="K4" s="89"/>
      <c r="L4" s="41"/>
      <c r="M4" s="41"/>
    </row>
    <row r="5" spans="1:13" s="19" customFormat="1" ht="30" customHeight="1" x14ac:dyDescent="0.2">
      <c r="A5" s="122" t="s">
        <v>59</v>
      </c>
      <c r="B5" s="122"/>
      <c r="C5" s="127" t="s">
        <v>33</v>
      </c>
      <c r="D5" s="127"/>
      <c r="E5" s="127"/>
      <c r="F5" s="127"/>
      <c r="G5" s="91" t="s">
        <v>66</v>
      </c>
      <c r="H5" s="144" t="s">
        <v>33</v>
      </c>
      <c r="I5" s="144"/>
      <c r="J5" s="41"/>
      <c r="K5" s="89"/>
    </row>
    <row r="6" spans="1:13" s="19" customFormat="1" ht="30" customHeight="1" x14ac:dyDescent="0.2">
      <c r="A6" s="122" t="s">
        <v>60</v>
      </c>
      <c r="B6" s="122"/>
      <c r="C6" s="145" t="s">
        <v>33</v>
      </c>
      <c r="D6" s="127"/>
      <c r="E6" s="127"/>
      <c r="F6" s="127"/>
      <c r="G6" s="91" t="s">
        <v>67</v>
      </c>
      <c r="H6" s="144" t="s">
        <v>33</v>
      </c>
      <c r="I6" s="144"/>
      <c r="J6" s="41"/>
      <c r="K6" s="89" t="s">
        <v>33</v>
      </c>
    </row>
    <row r="7" spans="1:13" s="19" customFormat="1" ht="30" customHeight="1" x14ac:dyDescent="0.2">
      <c r="A7" s="122" t="s">
        <v>61</v>
      </c>
      <c r="B7" s="122"/>
      <c r="C7" s="127" t="s">
        <v>33</v>
      </c>
      <c r="D7" s="127"/>
      <c r="E7" s="127"/>
      <c r="F7" s="127"/>
      <c r="G7" s="91" t="s">
        <v>68</v>
      </c>
      <c r="H7" s="144" t="s">
        <v>33</v>
      </c>
      <c r="I7" s="144"/>
      <c r="K7" s="89"/>
    </row>
    <row r="8" spans="1:13" s="19" customFormat="1" ht="30" customHeight="1" x14ac:dyDescent="0.2">
      <c r="A8" s="122" t="s">
        <v>62</v>
      </c>
      <c r="B8" s="122"/>
      <c r="C8" s="127" t="s">
        <v>33</v>
      </c>
      <c r="D8" s="127"/>
      <c r="E8" s="127"/>
      <c r="F8" s="127"/>
      <c r="G8" s="91" t="s">
        <v>69</v>
      </c>
      <c r="H8" s="121" t="s">
        <v>33</v>
      </c>
      <c r="I8" s="121"/>
      <c r="K8" s="89"/>
    </row>
    <row r="9" spans="1:13" s="19" customFormat="1" ht="30" customHeight="1" x14ac:dyDescent="0.25">
      <c r="A9" s="122" t="s">
        <v>63</v>
      </c>
      <c r="B9" s="122"/>
      <c r="C9" s="127" t="s">
        <v>33</v>
      </c>
      <c r="D9" s="127"/>
      <c r="E9" s="127"/>
      <c r="F9" s="127"/>
      <c r="G9" s="93" t="s">
        <v>70</v>
      </c>
      <c r="H9" s="121" t="s">
        <v>33</v>
      </c>
      <c r="I9" s="121"/>
      <c r="K9" s="89"/>
      <c r="M9" s="19" t="s">
        <v>33</v>
      </c>
    </row>
    <row r="10" spans="1:13" s="19" customFormat="1" ht="30" customHeight="1" x14ac:dyDescent="0.25">
      <c r="A10" s="122" t="s">
        <v>64</v>
      </c>
      <c r="B10" s="122"/>
      <c r="C10" s="123">
        <v>2024</v>
      </c>
      <c r="D10" s="123"/>
      <c r="E10" s="123"/>
      <c r="F10" s="123"/>
      <c r="G10" s="93" t="s">
        <v>71</v>
      </c>
      <c r="H10" s="121" t="s">
        <v>33</v>
      </c>
      <c r="I10" s="121"/>
      <c r="K10" s="89"/>
    </row>
    <row r="11" spans="1:13" s="19" customFormat="1" ht="30" customHeight="1" x14ac:dyDescent="0.2">
      <c r="A11" s="122" t="s">
        <v>55</v>
      </c>
      <c r="B11" s="122"/>
      <c r="C11" s="125">
        <f>+G25</f>
        <v>0</v>
      </c>
      <c r="D11" s="125"/>
      <c r="E11" s="125"/>
      <c r="F11" s="125"/>
      <c r="G11" s="91" t="s">
        <v>102</v>
      </c>
      <c r="H11" s="124" t="s">
        <v>33</v>
      </c>
      <c r="I11" s="124"/>
      <c r="K11" s="89"/>
    </row>
    <row r="12" spans="1:13" s="39" customFormat="1" ht="21" customHeight="1" x14ac:dyDescent="0.35">
      <c r="A12" s="94" t="s">
        <v>14</v>
      </c>
      <c r="B12" s="95"/>
      <c r="C12" s="95"/>
      <c r="D12" s="95"/>
      <c r="E12" s="95"/>
      <c r="F12" s="95"/>
      <c r="G12" s="95"/>
      <c r="H12" s="95"/>
      <c r="I12" s="95"/>
      <c r="K12" s="90"/>
    </row>
    <row r="13" spans="1:13" s="25" customFormat="1" ht="34.5" customHeight="1" x14ac:dyDescent="0.25">
      <c r="A13" s="120" t="s">
        <v>25</v>
      </c>
      <c r="B13" s="120"/>
      <c r="C13" s="120"/>
      <c r="D13" s="120"/>
      <c r="E13" s="120" t="s">
        <v>26</v>
      </c>
      <c r="F13" s="120"/>
      <c r="G13" s="24" t="s">
        <v>30</v>
      </c>
      <c r="H13" s="24" t="s">
        <v>27</v>
      </c>
      <c r="I13" s="24" t="s">
        <v>28</v>
      </c>
      <c r="K13" s="96"/>
    </row>
    <row r="14" spans="1:13" s="19" customFormat="1" ht="30" customHeight="1" x14ac:dyDescent="0.2">
      <c r="A14" s="112" t="s">
        <v>124</v>
      </c>
      <c r="B14" s="113"/>
      <c r="C14" s="113"/>
      <c r="D14" s="114"/>
      <c r="E14" s="118" t="s">
        <v>11</v>
      </c>
      <c r="F14" s="119"/>
      <c r="G14" s="54">
        <f>'Form 2'!N17</f>
        <v>0</v>
      </c>
      <c r="H14" s="54">
        <f>'Form 2'!O17</f>
        <v>0</v>
      </c>
      <c r="I14" s="54">
        <f>'Form 2'!P17</f>
        <v>0</v>
      </c>
      <c r="K14" s="89"/>
    </row>
    <row r="15" spans="1:13" s="19" customFormat="1" ht="30" customHeight="1" x14ac:dyDescent="0.2">
      <c r="A15" s="112" t="s">
        <v>125</v>
      </c>
      <c r="B15" s="113"/>
      <c r="C15" s="113"/>
      <c r="D15" s="114"/>
      <c r="E15" s="118" t="s">
        <v>12</v>
      </c>
      <c r="F15" s="119"/>
      <c r="G15" s="54">
        <f>'Form 2'!N27</f>
        <v>0</v>
      </c>
      <c r="H15" s="54">
        <f>'Form 2'!O27</f>
        <v>0</v>
      </c>
      <c r="I15" s="54">
        <f>'Form 2'!P27</f>
        <v>0</v>
      </c>
      <c r="K15" s="89"/>
    </row>
    <row r="16" spans="1:13" s="19" customFormat="1" ht="30" customHeight="1" x14ac:dyDescent="0.2">
      <c r="A16" s="115" t="s">
        <v>76</v>
      </c>
      <c r="B16" s="116"/>
      <c r="C16" s="116"/>
      <c r="D16" s="117"/>
      <c r="E16" s="118" t="s">
        <v>75</v>
      </c>
      <c r="F16" s="119"/>
      <c r="G16" s="109">
        <v>0</v>
      </c>
      <c r="H16" s="109">
        <v>0</v>
      </c>
      <c r="I16" s="109">
        <v>0</v>
      </c>
      <c r="K16" s="89"/>
    </row>
    <row r="17" spans="1:12" s="19" customFormat="1" ht="30" customHeight="1" x14ac:dyDescent="0.2">
      <c r="A17" s="112" t="s">
        <v>126</v>
      </c>
      <c r="B17" s="113"/>
      <c r="C17" s="113"/>
      <c r="D17" s="114"/>
      <c r="E17" s="118" t="s">
        <v>5</v>
      </c>
      <c r="F17" s="119"/>
      <c r="G17" s="54">
        <f>'Form 3'!F7</f>
        <v>0</v>
      </c>
      <c r="H17" s="54">
        <f>'Form 3'!G7</f>
        <v>0</v>
      </c>
      <c r="I17" s="54">
        <f>'Form 3'!H7</f>
        <v>0</v>
      </c>
      <c r="K17" s="89"/>
    </row>
    <row r="18" spans="1:12" s="19" customFormat="1" ht="30" customHeight="1" x14ac:dyDescent="0.2">
      <c r="A18" s="112" t="s">
        <v>127</v>
      </c>
      <c r="B18" s="113"/>
      <c r="C18" s="113"/>
      <c r="D18" s="114"/>
      <c r="E18" s="118" t="s">
        <v>6</v>
      </c>
      <c r="F18" s="119"/>
      <c r="G18" s="54">
        <f>'Form 3'!F8</f>
        <v>0</v>
      </c>
      <c r="H18" s="54">
        <f>'Form 3'!G8</f>
        <v>0</v>
      </c>
      <c r="I18" s="54">
        <f>'Form 3'!H8</f>
        <v>0</v>
      </c>
      <c r="K18" s="89"/>
    </row>
    <row r="19" spans="1:12" s="19" customFormat="1" ht="30" customHeight="1" x14ac:dyDescent="0.2">
      <c r="A19" s="112" t="s">
        <v>128</v>
      </c>
      <c r="B19" s="113"/>
      <c r="C19" s="113"/>
      <c r="D19" s="114"/>
      <c r="E19" s="118" t="s">
        <v>16</v>
      </c>
      <c r="F19" s="119"/>
      <c r="G19" s="54">
        <f>'Form 3'!F9</f>
        <v>0</v>
      </c>
      <c r="H19" s="54">
        <f>'Form 3'!G9</f>
        <v>0</v>
      </c>
      <c r="I19" s="54">
        <f>'Form 3'!H9</f>
        <v>0</v>
      </c>
      <c r="K19" s="89"/>
    </row>
    <row r="20" spans="1:12" s="19" customFormat="1" ht="30" customHeight="1" x14ac:dyDescent="0.2">
      <c r="A20" s="112" t="s">
        <v>129</v>
      </c>
      <c r="B20" s="113"/>
      <c r="C20" s="113"/>
      <c r="D20" s="114"/>
      <c r="E20" s="118" t="s">
        <v>7</v>
      </c>
      <c r="F20" s="119"/>
      <c r="G20" s="54">
        <f>'Form 3'!F10</f>
        <v>0</v>
      </c>
      <c r="H20" s="54">
        <f>'Form 3'!G10</f>
        <v>0</v>
      </c>
      <c r="I20" s="54">
        <f>'Form 3'!H10</f>
        <v>0</v>
      </c>
      <c r="K20" s="89"/>
    </row>
    <row r="21" spans="1:12" s="19" customFormat="1" ht="30" customHeight="1" x14ac:dyDescent="0.2">
      <c r="A21" s="112" t="s">
        <v>130</v>
      </c>
      <c r="B21" s="113"/>
      <c r="C21" s="113"/>
      <c r="D21" s="114"/>
      <c r="E21" s="118" t="s">
        <v>8</v>
      </c>
      <c r="F21" s="119"/>
      <c r="G21" s="54">
        <f>'Form 3'!F11</f>
        <v>0</v>
      </c>
      <c r="H21" s="54">
        <f>'Form 3'!G11</f>
        <v>0</v>
      </c>
      <c r="I21" s="54">
        <f>'Form 3'!H11</f>
        <v>0</v>
      </c>
      <c r="K21" s="89"/>
    </row>
    <row r="22" spans="1:12" s="19" customFormat="1" ht="30" customHeight="1" x14ac:dyDescent="0.2">
      <c r="A22" s="115" t="s">
        <v>131</v>
      </c>
      <c r="B22" s="116"/>
      <c r="C22" s="116"/>
      <c r="D22" s="117"/>
      <c r="E22" s="118" t="s">
        <v>29</v>
      </c>
      <c r="F22" s="119"/>
      <c r="G22" s="54">
        <f>'Form 3'!F12</f>
        <v>0</v>
      </c>
      <c r="H22" s="54">
        <f>+'Form 3'!G12</f>
        <v>0</v>
      </c>
      <c r="I22" s="54">
        <f>'Form 3'!H12</f>
        <v>0</v>
      </c>
      <c r="K22" s="89"/>
    </row>
    <row r="23" spans="1:12" s="19" customFormat="1" ht="30" customHeight="1" x14ac:dyDescent="0.2">
      <c r="A23" s="112" t="s">
        <v>132</v>
      </c>
      <c r="B23" s="135"/>
      <c r="C23" s="135"/>
      <c r="D23" s="136"/>
      <c r="E23" s="118" t="str">
        <f>'Form 3'!E13</f>
        <v>0999</v>
      </c>
      <c r="F23" s="119"/>
      <c r="G23" s="54">
        <f>'Form 3'!F13</f>
        <v>0</v>
      </c>
      <c r="H23" s="54">
        <f>'Form 3'!G13</f>
        <v>0</v>
      </c>
      <c r="I23" s="54">
        <f>'Form 3'!H13</f>
        <v>0</v>
      </c>
      <c r="K23" s="89"/>
    </row>
    <row r="24" spans="1:12" s="19" customFormat="1" ht="30" customHeight="1" x14ac:dyDescent="0.2">
      <c r="A24" s="112" t="s">
        <v>132</v>
      </c>
      <c r="B24" s="135"/>
      <c r="C24" s="135"/>
      <c r="D24" s="136"/>
      <c r="E24" s="118" t="str">
        <f>'Form 3'!E14</f>
        <v>0999</v>
      </c>
      <c r="F24" s="119"/>
      <c r="G24" s="54">
        <f>'Form 3'!F14</f>
        <v>0</v>
      </c>
      <c r="H24" s="54">
        <f>'Form 3'!G14</f>
        <v>0</v>
      </c>
      <c r="I24" s="54">
        <f>'Form 3'!H14</f>
        <v>0</v>
      </c>
      <c r="K24" s="89"/>
    </row>
    <row r="25" spans="1:12" s="110" customFormat="1" ht="20.100000000000001" customHeight="1" x14ac:dyDescent="0.2">
      <c r="A25" s="134" t="s">
        <v>10</v>
      </c>
      <c r="B25" s="134"/>
      <c r="C25" s="134"/>
      <c r="D25" s="134"/>
      <c r="E25" s="129"/>
      <c r="F25" s="130"/>
      <c r="G25" s="98">
        <f>SUM(G14:G24)</f>
        <v>0</v>
      </c>
      <c r="H25" s="98">
        <f>SUM(H14:H24)</f>
        <v>0</v>
      </c>
      <c r="I25" s="98">
        <f>SUM(I14:I24)</f>
        <v>0</v>
      </c>
      <c r="K25" s="111"/>
    </row>
    <row r="26" spans="1:12" s="19" customFormat="1" ht="19.5" customHeight="1" x14ac:dyDescent="0.2">
      <c r="G26" s="139" t="s">
        <v>21</v>
      </c>
      <c r="H26" s="139"/>
      <c r="I26" s="139"/>
      <c r="K26" s="89"/>
      <c r="L26" s="39"/>
    </row>
    <row r="27" spans="1:12" s="19" customFormat="1" ht="22.5" customHeight="1" x14ac:dyDescent="0.25">
      <c r="A27" s="39" t="s">
        <v>103</v>
      </c>
      <c r="G27" s="101">
        <f>IFERROR(H25/I25,0)</f>
        <v>0</v>
      </c>
      <c r="K27" s="89"/>
    </row>
    <row r="28" spans="1:12" s="19" customFormat="1" ht="18" customHeight="1" x14ac:dyDescent="0.25">
      <c r="A28" s="102" t="s">
        <v>104</v>
      </c>
      <c r="B28" s="103"/>
      <c r="C28" s="103"/>
      <c r="D28" s="103"/>
      <c r="E28" s="103"/>
      <c r="F28" s="103"/>
      <c r="G28" s="103"/>
      <c r="H28" s="138" t="s">
        <v>105</v>
      </c>
      <c r="I28" s="138"/>
      <c r="K28" s="89"/>
    </row>
    <row r="29" spans="1:12" s="19" customFormat="1" ht="24" customHeight="1" x14ac:dyDescent="0.2">
      <c r="A29" s="133"/>
      <c r="B29" s="133"/>
      <c r="C29" s="133"/>
      <c r="D29" s="133"/>
      <c r="E29" s="104"/>
      <c r="F29" s="104"/>
      <c r="G29" s="104"/>
      <c r="H29" s="131"/>
      <c r="I29" s="131"/>
      <c r="K29" s="89"/>
    </row>
    <row r="30" spans="1:12" s="19" customFormat="1" ht="14.25" x14ac:dyDescent="0.2">
      <c r="A30" s="132" t="s">
        <v>23</v>
      </c>
      <c r="B30" s="132"/>
      <c r="C30" s="132"/>
      <c r="D30" s="132"/>
      <c r="E30" s="104"/>
      <c r="F30" s="104"/>
      <c r="G30" s="104"/>
      <c r="H30" s="128" t="s">
        <v>24</v>
      </c>
      <c r="I30" s="128"/>
      <c r="K30" s="89"/>
    </row>
    <row r="31" spans="1:12" s="19" customFormat="1" ht="3.75" customHeight="1" x14ac:dyDescent="0.2">
      <c r="A31" s="105"/>
      <c r="B31" s="105"/>
      <c r="C31" s="105"/>
      <c r="D31" s="105"/>
      <c r="E31" s="105"/>
      <c r="F31" s="105"/>
      <c r="G31" s="105"/>
      <c r="H31" s="105"/>
      <c r="I31" s="105"/>
      <c r="K31" s="89"/>
    </row>
    <row r="32" spans="1:12" s="19" customFormat="1" ht="21" customHeight="1" x14ac:dyDescent="0.3">
      <c r="A32" s="140"/>
      <c r="B32" s="140"/>
      <c r="C32" s="140"/>
      <c r="D32" s="140"/>
      <c r="E32" s="140"/>
      <c r="F32" s="106"/>
      <c r="G32" s="106"/>
      <c r="H32" s="137"/>
      <c r="I32" s="137"/>
      <c r="K32" s="89"/>
    </row>
    <row r="33" spans="1:11" s="19" customFormat="1" ht="14.25" x14ac:dyDescent="0.2">
      <c r="A33" s="39" t="s">
        <v>36</v>
      </c>
      <c r="E33" s="106"/>
      <c r="F33" s="106"/>
      <c r="G33" s="106"/>
      <c r="H33" s="128" t="s">
        <v>36</v>
      </c>
      <c r="I33" s="128"/>
      <c r="K33" s="89"/>
    </row>
    <row r="34" spans="1:11" s="19" customFormat="1" ht="3" customHeight="1" x14ac:dyDescent="0.2">
      <c r="E34" s="77"/>
      <c r="F34" s="77"/>
      <c r="G34" s="77"/>
      <c r="K34" s="89"/>
    </row>
    <row r="35" spans="1:11" s="19" customFormat="1" ht="31.5" customHeight="1" x14ac:dyDescent="0.3">
      <c r="A35" s="140"/>
      <c r="B35" s="140"/>
      <c r="C35" s="140"/>
      <c r="D35" s="140"/>
      <c r="E35" s="141"/>
      <c r="F35" s="106"/>
      <c r="G35" s="106"/>
      <c r="H35" s="137"/>
      <c r="I35" s="137"/>
      <c r="K35" s="89"/>
    </row>
    <row r="36" spans="1:11" s="19" customFormat="1" ht="14.25" x14ac:dyDescent="0.2">
      <c r="A36" s="39" t="s">
        <v>13</v>
      </c>
      <c r="E36" s="104"/>
      <c r="F36" s="104"/>
      <c r="G36" s="104"/>
      <c r="H36" s="128" t="s">
        <v>13</v>
      </c>
      <c r="I36" s="128"/>
      <c r="K36" s="89"/>
    </row>
    <row r="37" spans="1:11" s="19" customFormat="1" ht="14.25" x14ac:dyDescent="0.2">
      <c r="A37" s="107" t="s">
        <v>32</v>
      </c>
      <c r="K37" s="89"/>
    </row>
    <row r="38" spans="1:11" x14ac:dyDescent="0.2">
      <c r="A38" s="107" t="s">
        <v>34</v>
      </c>
    </row>
    <row r="39" spans="1:11" x14ac:dyDescent="0.2">
      <c r="A39" t="s">
        <v>33</v>
      </c>
    </row>
  </sheetData>
  <sheetProtection algorithmName="SHA-512" hashValue="TjJ2o8tTfVG9+PWyK04eVDhn8Iwarfu9oyeywA7MLpQRYWEpcAsdZbx/8wBf6iUK6IXfkB2XWdB9QhmEJGMHdw==" saltValue="ndauCTz1YOJF0FOGQfBeaA==" spinCount="100000" sheet="1" selectLockedCells="1"/>
  <mergeCells count="67">
    <mergeCell ref="A2:I2"/>
    <mergeCell ref="A1:I1"/>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 ref="H36:I36"/>
    <mergeCell ref="H35:I35"/>
    <mergeCell ref="H28:I28"/>
    <mergeCell ref="E15:F15"/>
    <mergeCell ref="G26:I26"/>
    <mergeCell ref="E20:F20"/>
    <mergeCell ref="E21:F21"/>
    <mergeCell ref="E22:F22"/>
    <mergeCell ref="E17:F17"/>
    <mergeCell ref="E18:F18"/>
    <mergeCell ref="E23:F23"/>
    <mergeCell ref="A32:E32"/>
    <mergeCell ref="A35:E35"/>
    <mergeCell ref="H32:I32"/>
    <mergeCell ref="H33:I33"/>
    <mergeCell ref="H30:I30"/>
    <mergeCell ref="C9:F9"/>
    <mergeCell ref="E25:F25"/>
    <mergeCell ref="H29:I29"/>
    <mergeCell ref="A30:D30"/>
    <mergeCell ref="A29:D29"/>
    <mergeCell ref="A21:D21"/>
    <mergeCell ref="A25:D25"/>
    <mergeCell ref="E24:F24"/>
    <mergeCell ref="A22:D22"/>
    <mergeCell ref="A19:D19"/>
    <mergeCell ref="A20:D20"/>
    <mergeCell ref="A17:D17"/>
    <mergeCell ref="E19:F19"/>
    <mergeCell ref="A23:D23"/>
    <mergeCell ref="A24:D24"/>
    <mergeCell ref="A3:B3"/>
    <mergeCell ref="C3:F3"/>
    <mergeCell ref="A4:B4"/>
    <mergeCell ref="C4:F4"/>
    <mergeCell ref="A7:B7"/>
    <mergeCell ref="H10:I10"/>
    <mergeCell ref="A10:B10"/>
    <mergeCell ref="C10:F10"/>
    <mergeCell ref="A11:B11"/>
    <mergeCell ref="H11:I11"/>
    <mergeCell ref="C11:F11"/>
    <mergeCell ref="A18:D18"/>
    <mergeCell ref="A16:D16"/>
    <mergeCell ref="E16:F16"/>
    <mergeCell ref="E13:F13"/>
    <mergeCell ref="A13:D13"/>
    <mergeCell ref="E14:F14"/>
    <mergeCell ref="A14:D14"/>
    <mergeCell ref="A15:D15"/>
  </mergeCells>
  <phoneticPr fontId="2" type="noConversion"/>
  <dataValidations disablePrompts="1"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7" xr:uid="{C9765829-AFAA-4E69-A49C-FAF979B30849}"/>
    <dataValidation allowBlank="1" showInputMessage="1" showErrorMessage="1" promptTitle="Delegate Authorization" prompt="This is the name of the authorized executive member of the Delegate Agency with signatory authority. " sqref="A28" xr:uid="{87B0284C-E02D-4DE4-A6A8-A4FE6D1C81E1}"/>
    <dataValidation allowBlank="1" showInputMessage="1" showErrorMessage="1" promptTitle="City Authorization" prompt="This is the name of the authorized executive member of the City with signatory authority.  " sqref="H28:I28"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21908585-1FF3-4F60-8E90-695A67A65805}"/>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3" right="0.3" top="0.3" bottom="0" header="0.3" footer="0.3"/>
  <pageSetup scale="71" fitToHeight="0" orientation="portrait" r:id="rId1"/>
  <headerFooter scaleWithDoc="0" alignWithMargins="0">
    <oddFooter>&amp;CLast Updated: 11/2023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43"/>
  <sheetViews>
    <sheetView topLeftCell="A8" zoomScale="85" zoomScaleNormal="85" workbookViewId="0">
      <selection activeCell="G14" sqref="G14"/>
    </sheetView>
  </sheetViews>
  <sheetFormatPr defaultRowHeight="12.75" x14ac:dyDescent="0.2"/>
  <cols>
    <col min="1" max="1" width="9.140625" customWidth="1"/>
    <col min="2" max="2" width="17.85546875" customWidth="1"/>
    <col min="4" max="4" width="18.85546875" customWidth="1"/>
    <col min="5" max="5" width="6.42578125" customWidth="1"/>
    <col min="6" max="6" width="9.85546875" customWidth="1"/>
    <col min="7" max="7" width="29.5703125" customWidth="1"/>
    <col min="8" max="9" width="21.140625" customWidth="1"/>
  </cols>
  <sheetData>
    <row r="1" spans="1:13" s="19" customFormat="1" ht="20.25" x14ac:dyDescent="0.2">
      <c r="A1" s="142" t="s">
        <v>108</v>
      </c>
      <c r="B1" s="142"/>
      <c r="C1" s="142"/>
      <c r="D1" s="142"/>
      <c r="E1" s="142"/>
      <c r="F1" s="142"/>
      <c r="G1" s="142"/>
      <c r="H1" s="142"/>
      <c r="I1" s="142"/>
      <c r="K1" s="89"/>
    </row>
    <row r="2" spans="1:13" s="39" customFormat="1" ht="27.75" customHeight="1" x14ac:dyDescent="0.2">
      <c r="A2" s="142" t="s">
        <v>123</v>
      </c>
      <c r="B2" s="142"/>
      <c r="C2" s="142"/>
      <c r="D2" s="142"/>
      <c r="E2" s="142"/>
      <c r="F2" s="142"/>
      <c r="G2" s="142"/>
      <c r="H2" s="142"/>
      <c r="I2" s="142"/>
      <c r="K2" s="90"/>
    </row>
    <row r="3" spans="1:13" s="19" customFormat="1" ht="30" customHeight="1" x14ac:dyDescent="0.2">
      <c r="A3" s="122" t="s">
        <v>57</v>
      </c>
      <c r="B3" s="122"/>
      <c r="C3" s="151" t="str">
        <f>'Form 1'!C3</f>
        <v xml:space="preserve"> </v>
      </c>
      <c r="D3" s="151"/>
      <c r="E3" s="151"/>
      <c r="F3" s="151"/>
      <c r="G3" s="91" t="s">
        <v>65</v>
      </c>
      <c r="H3" s="153" t="str">
        <f>'Form 1'!H3</f>
        <v>041 - Public Health</v>
      </c>
      <c r="I3" s="153"/>
      <c r="J3" s="41"/>
      <c r="K3" s="92"/>
      <c r="L3" s="41"/>
      <c r="M3" s="41"/>
    </row>
    <row r="4" spans="1:13" s="19" customFormat="1" ht="30" customHeight="1" x14ac:dyDescent="0.2">
      <c r="A4" s="122" t="s">
        <v>58</v>
      </c>
      <c r="B4" s="122"/>
      <c r="C4" s="149" t="str">
        <f>'Form 1'!C4</f>
        <v xml:space="preserve"> </v>
      </c>
      <c r="D4" s="149"/>
      <c r="E4" s="149"/>
      <c r="F4" s="149"/>
      <c r="G4" s="91" t="s">
        <v>72</v>
      </c>
      <c r="H4" s="154" t="str">
        <f>'Form 1'!H4</f>
        <v xml:space="preserve"> </v>
      </c>
      <c r="I4" s="154"/>
      <c r="J4" s="41"/>
      <c r="K4" s="89"/>
      <c r="L4" s="41"/>
      <c r="M4" s="41"/>
    </row>
    <row r="5" spans="1:13" s="19" customFormat="1" ht="30" customHeight="1" x14ac:dyDescent="0.2">
      <c r="A5" s="122" t="s">
        <v>59</v>
      </c>
      <c r="B5" s="122"/>
      <c r="C5" s="149" t="str">
        <f>'Form 1'!C5</f>
        <v xml:space="preserve"> </v>
      </c>
      <c r="D5" s="149"/>
      <c r="E5" s="149"/>
      <c r="F5" s="149"/>
      <c r="G5" s="91" t="s">
        <v>66</v>
      </c>
      <c r="H5" s="149" t="str">
        <f>'Form 1'!H5</f>
        <v xml:space="preserve"> </v>
      </c>
      <c r="I5" s="149"/>
      <c r="J5" s="41"/>
      <c r="K5" s="89"/>
    </row>
    <row r="6" spans="1:13" s="19" customFormat="1" ht="30" customHeight="1" x14ac:dyDescent="0.2">
      <c r="A6" s="122" t="s">
        <v>60</v>
      </c>
      <c r="B6" s="122"/>
      <c r="C6" s="152" t="str">
        <f>'Form 1'!C6</f>
        <v xml:space="preserve"> </v>
      </c>
      <c r="D6" s="149"/>
      <c r="E6" s="149"/>
      <c r="F6" s="149"/>
      <c r="G6" s="91" t="s">
        <v>67</v>
      </c>
      <c r="H6" s="149" t="str">
        <f>'Form 1'!H6</f>
        <v xml:space="preserve"> </v>
      </c>
      <c r="I6" s="149"/>
      <c r="J6" s="41"/>
      <c r="K6" s="89" t="s">
        <v>33</v>
      </c>
    </row>
    <row r="7" spans="1:13" s="19" customFormat="1" ht="30" customHeight="1" x14ac:dyDescent="0.2">
      <c r="A7" s="122" t="s">
        <v>61</v>
      </c>
      <c r="B7" s="122"/>
      <c r="C7" s="149" t="str">
        <f>'Form 1'!C7</f>
        <v xml:space="preserve"> </v>
      </c>
      <c r="D7" s="149"/>
      <c r="E7" s="149"/>
      <c r="F7" s="149"/>
      <c r="G7" s="91" t="s">
        <v>68</v>
      </c>
      <c r="H7" s="149" t="str">
        <f>'Form 1'!H7</f>
        <v xml:space="preserve"> </v>
      </c>
      <c r="I7" s="149"/>
      <c r="K7" s="89"/>
    </row>
    <row r="8" spans="1:13" s="19" customFormat="1" ht="30" customHeight="1" x14ac:dyDescent="0.2">
      <c r="A8" s="122" t="s">
        <v>62</v>
      </c>
      <c r="B8" s="122"/>
      <c r="C8" s="149" t="str">
        <f>'Form 1'!C8</f>
        <v xml:space="preserve"> </v>
      </c>
      <c r="D8" s="149"/>
      <c r="E8" s="149"/>
      <c r="F8" s="149"/>
      <c r="G8" s="91" t="s">
        <v>69</v>
      </c>
      <c r="H8" s="150" t="str">
        <f>'Form 1'!H8</f>
        <v xml:space="preserve"> </v>
      </c>
      <c r="I8" s="150"/>
      <c r="K8" s="89"/>
    </row>
    <row r="9" spans="1:13" s="19" customFormat="1" ht="30" customHeight="1" x14ac:dyDescent="0.25">
      <c r="A9" s="122" t="s">
        <v>63</v>
      </c>
      <c r="B9" s="122"/>
      <c r="C9" s="149" t="str">
        <f>'Form 1'!C9</f>
        <v xml:space="preserve"> </v>
      </c>
      <c r="D9" s="149"/>
      <c r="E9" s="149"/>
      <c r="F9" s="149"/>
      <c r="G9" s="93" t="s">
        <v>70</v>
      </c>
      <c r="H9" s="150" t="str">
        <f>'Form 1'!H9</f>
        <v xml:space="preserve"> </v>
      </c>
      <c r="I9" s="150"/>
      <c r="K9" s="89"/>
      <c r="M9" s="19" t="s">
        <v>33</v>
      </c>
    </row>
    <row r="10" spans="1:13" s="19" customFormat="1" ht="30" customHeight="1" x14ac:dyDescent="0.25">
      <c r="A10" s="122" t="s">
        <v>64</v>
      </c>
      <c r="B10" s="122"/>
      <c r="C10" s="148">
        <f>'Form 1'!C10</f>
        <v>2024</v>
      </c>
      <c r="D10" s="148"/>
      <c r="E10" s="148"/>
      <c r="F10" s="148"/>
      <c r="G10" s="93" t="s">
        <v>71</v>
      </c>
      <c r="H10" s="150" t="str">
        <f>'Form 1'!H10</f>
        <v xml:space="preserve"> </v>
      </c>
      <c r="I10" s="150"/>
      <c r="K10" s="89"/>
    </row>
    <row r="11" spans="1:13" s="19" customFormat="1" ht="30" customHeight="1" x14ac:dyDescent="0.2">
      <c r="A11" s="122" t="s">
        <v>55</v>
      </c>
      <c r="B11" s="122"/>
      <c r="C11" s="146">
        <f>+G25</f>
        <v>0</v>
      </c>
      <c r="D11" s="146"/>
      <c r="E11" s="146"/>
      <c r="F11" s="146"/>
      <c r="G11" s="91" t="s">
        <v>102</v>
      </c>
      <c r="H11" s="147" t="str">
        <f>'Form 1'!H11</f>
        <v xml:space="preserve"> </v>
      </c>
      <c r="I11" s="147"/>
      <c r="K11" s="89"/>
    </row>
    <row r="12" spans="1:13" s="39" customFormat="1" ht="21" customHeight="1" x14ac:dyDescent="0.35">
      <c r="A12" s="94" t="s">
        <v>14</v>
      </c>
      <c r="B12" s="95"/>
      <c r="C12" s="95"/>
      <c r="D12" s="95"/>
      <c r="E12" s="95"/>
      <c r="F12" s="95"/>
      <c r="G12" s="95"/>
      <c r="H12" s="95"/>
      <c r="I12" s="95"/>
      <c r="K12" s="90"/>
    </row>
    <row r="13" spans="1:13" s="25" customFormat="1" ht="34.5" customHeight="1" x14ac:dyDescent="0.25">
      <c r="A13" s="120" t="s">
        <v>25</v>
      </c>
      <c r="B13" s="120"/>
      <c r="C13" s="120"/>
      <c r="D13" s="120"/>
      <c r="E13" s="120" t="s">
        <v>26</v>
      </c>
      <c r="F13" s="120"/>
      <c r="G13" s="24" t="s">
        <v>139</v>
      </c>
      <c r="H13" s="24" t="s">
        <v>137</v>
      </c>
      <c r="I13" s="24" t="s">
        <v>138</v>
      </c>
      <c r="K13" s="96"/>
    </row>
    <row r="14" spans="1:13" s="97" customFormat="1" ht="30" customHeight="1" x14ac:dyDescent="0.2">
      <c r="A14" s="112" t="s">
        <v>124</v>
      </c>
      <c r="B14" s="113"/>
      <c r="C14" s="113"/>
      <c r="D14" s="114"/>
      <c r="E14" s="118" t="s">
        <v>11</v>
      </c>
      <c r="F14" s="119"/>
      <c r="G14" s="109"/>
      <c r="H14" s="54">
        <f t="shared" ref="H14:H24" si="0">+I14-G14</f>
        <v>0</v>
      </c>
      <c r="I14" s="54">
        <f>+'Form 2'!N17</f>
        <v>0</v>
      </c>
    </row>
    <row r="15" spans="1:13" s="97" customFormat="1" ht="30" customHeight="1" x14ac:dyDescent="0.2">
      <c r="A15" s="112" t="s">
        <v>125</v>
      </c>
      <c r="B15" s="113"/>
      <c r="C15" s="113"/>
      <c r="D15" s="114"/>
      <c r="E15" s="118" t="s">
        <v>12</v>
      </c>
      <c r="F15" s="119"/>
      <c r="G15" s="109"/>
      <c r="H15" s="54">
        <f t="shared" si="0"/>
        <v>0</v>
      </c>
      <c r="I15" s="54">
        <f>+'Form 2'!N27</f>
        <v>0</v>
      </c>
    </row>
    <row r="16" spans="1:13" s="97" customFormat="1" ht="30" customHeight="1" x14ac:dyDescent="0.2">
      <c r="A16" s="115" t="s">
        <v>76</v>
      </c>
      <c r="B16" s="116"/>
      <c r="C16" s="116"/>
      <c r="D16" s="117"/>
      <c r="E16" s="118" t="s">
        <v>75</v>
      </c>
      <c r="F16" s="119"/>
      <c r="G16" s="109"/>
      <c r="H16" s="54">
        <f t="shared" si="0"/>
        <v>0</v>
      </c>
      <c r="I16" s="109">
        <v>0</v>
      </c>
    </row>
    <row r="17" spans="1:12" s="97" customFormat="1" ht="30" customHeight="1" x14ac:dyDescent="0.2">
      <c r="A17" s="112" t="s">
        <v>126</v>
      </c>
      <c r="B17" s="113"/>
      <c r="C17" s="113"/>
      <c r="D17" s="114"/>
      <c r="E17" s="118" t="s">
        <v>5</v>
      </c>
      <c r="F17" s="119"/>
      <c r="G17" s="109"/>
      <c r="H17" s="54">
        <f t="shared" si="0"/>
        <v>0</v>
      </c>
      <c r="I17" s="54">
        <f>+'Form 3'!F7</f>
        <v>0</v>
      </c>
    </row>
    <row r="18" spans="1:12" s="97" customFormat="1" ht="30" customHeight="1" x14ac:dyDescent="0.2">
      <c r="A18" s="112" t="s">
        <v>127</v>
      </c>
      <c r="B18" s="113"/>
      <c r="C18" s="113"/>
      <c r="D18" s="114"/>
      <c r="E18" s="118" t="s">
        <v>6</v>
      </c>
      <c r="F18" s="119"/>
      <c r="G18" s="109"/>
      <c r="H18" s="54">
        <f t="shared" si="0"/>
        <v>0</v>
      </c>
      <c r="I18" s="54">
        <f>+'Form 3'!F8</f>
        <v>0</v>
      </c>
    </row>
    <row r="19" spans="1:12" s="97" customFormat="1" ht="30" customHeight="1" x14ac:dyDescent="0.2">
      <c r="A19" s="112" t="s">
        <v>128</v>
      </c>
      <c r="B19" s="113"/>
      <c r="C19" s="113"/>
      <c r="D19" s="114"/>
      <c r="E19" s="118" t="s">
        <v>16</v>
      </c>
      <c r="F19" s="119"/>
      <c r="G19" s="109"/>
      <c r="H19" s="54">
        <f t="shared" si="0"/>
        <v>0</v>
      </c>
      <c r="I19" s="54">
        <f>+'Form 3'!F9</f>
        <v>0</v>
      </c>
    </row>
    <row r="20" spans="1:12" s="97" customFormat="1" ht="30" customHeight="1" x14ac:dyDescent="0.2">
      <c r="A20" s="112" t="s">
        <v>129</v>
      </c>
      <c r="B20" s="113"/>
      <c r="C20" s="113"/>
      <c r="D20" s="114"/>
      <c r="E20" s="118" t="s">
        <v>7</v>
      </c>
      <c r="F20" s="119"/>
      <c r="G20" s="109"/>
      <c r="H20" s="54">
        <f t="shared" si="0"/>
        <v>0</v>
      </c>
      <c r="I20" s="54">
        <f>+'Form 3'!F10</f>
        <v>0</v>
      </c>
    </row>
    <row r="21" spans="1:12" s="97" customFormat="1" ht="30" customHeight="1" x14ac:dyDescent="0.2">
      <c r="A21" s="112" t="s">
        <v>130</v>
      </c>
      <c r="B21" s="113"/>
      <c r="C21" s="113"/>
      <c r="D21" s="114"/>
      <c r="E21" s="118" t="s">
        <v>8</v>
      </c>
      <c r="F21" s="119"/>
      <c r="G21" s="109"/>
      <c r="H21" s="54">
        <f t="shared" si="0"/>
        <v>0</v>
      </c>
      <c r="I21" s="54">
        <f>+'Form 3'!F11</f>
        <v>0</v>
      </c>
    </row>
    <row r="22" spans="1:12" s="97" customFormat="1" ht="30" customHeight="1" x14ac:dyDescent="0.2">
      <c r="A22" s="115" t="s">
        <v>131</v>
      </c>
      <c r="B22" s="116"/>
      <c r="C22" s="116"/>
      <c r="D22" s="117"/>
      <c r="E22" s="118" t="s">
        <v>29</v>
      </c>
      <c r="F22" s="119"/>
      <c r="G22" s="109"/>
      <c r="H22" s="54">
        <f t="shared" si="0"/>
        <v>0</v>
      </c>
      <c r="I22" s="54">
        <f>+'Form 3'!F12</f>
        <v>0</v>
      </c>
    </row>
    <row r="23" spans="1:12" s="97" customFormat="1" ht="30" customHeight="1" x14ac:dyDescent="0.2">
      <c r="A23" s="112" t="s">
        <v>132</v>
      </c>
      <c r="B23" s="135"/>
      <c r="C23" s="135"/>
      <c r="D23" s="136"/>
      <c r="E23" s="118" t="str">
        <f>'Form 3'!E13</f>
        <v>0999</v>
      </c>
      <c r="F23" s="119"/>
      <c r="G23" s="109"/>
      <c r="H23" s="54">
        <f t="shared" si="0"/>
        <v>0</v>
      </c>
      <c r="I23" s="54">
        <f>+'Form 3'!F13</f>
        <v>0</v>
      </c>
    </row>
    <row r="24" spans="1:12" s="97" customFormat="1" ht="30" customHeight="1" x14ac:dyDescent="0.2">
      <c r="A24" s="112" t="s">
        <v>132</v>
      </c>
      <c r="B24" s="135"/>
      <c r="C24" s="135"/>
      <c r="D24" s="136"/>
      <c r="E24" s="118" t="str">
        <f>'Form 3'!E14</f>
        <v>0999</v>
      </c>
      <c r="F24" s="119"/>
      <c r="G24" s="109"/>
      <c r="H24" s="54">
        <f t="shared" si="0"/>
        <v>0</v>
      </c>
      <c r="I24" s="54">
        <f>+'Form 3'!F14</f>
        <v>0</v>
      </c>
    </row>
    <row r="25" spans="1:12" s="67" customFormat="1" ht="20.100000000000001" customHeight="1" x14ac:dyDescent="0.25">
      <c r="A25" s="134" t="s">
        <v>10</v>
      </c>
      <c r="B25" s="134"/>
      <c r="C25" s="134"/>
      <c r="D25" s="134"/>
      <c r="E25" s="129"/>
      <c r="F25" s="130"/>
      <c r="G25" s="98">
        <f>SUM(G14:G24)</f>
        <v>0</v>
      </c>
      <c r="H25" s="99">
        <f>SUM(H14:H24)</f>
        <v>0</v>
      </c>
      <c r="I25" s="100">
        <f>SUM(I14:I24)</f>
        <v>0</v>
      </c>
    </row>
    <row r="26" spans="1:12" s="19" customFormat="1" ht="19.5" customHeight="1" x14ac:dyDescent="0.2">
      <c r="G26" s="139" t="s">
        <v>21</v>
      </c>
      <c r="H26" s="139"/>
      <c r="I26" s="139"/>
      <c r="K26" s="89"/>
      <c r="L26" s="39"/>
    </row>
    <row r="27" spans="1:12" s="19" customFormat="1" ht="22.5" customHeight="1" x14ac:dyDescent="0.25">
      <c r="A27" s="39" t="s">
        <v>103</v>
      </c>
      <c r="G27" s="101">
        <f>IFERROR(H25/I25,0)</f>
        <v>0</v>
      </c>
      <c r="K27" s="89"/>
    </row>
    <row r="28" spans="1:12" s="19" customFormat="1" ht="18" customHeight="1" x14ac:dyDescent="0.25">
      <c r="A28" s="102" t="s">
        <v>104</v>
      </c>
      <c r="B28" s="103"/>
      <c r="C28" s="103"/>
      <c r="D28" s="103"/>
      <c r="E28" s="103"/>
      <c r="F28" s="103"/>
      <c r="G28" s="103"/>
      <c r="H28" s="138" t="s">
        <v>105</v>
      </c>
      <c r="I28" s="138"/>
      <c r="K28" s="89"/>
    </row>
    <row r="29" spans="1:12" s="19" customFormat="1" ht="24" customHeight="1" x14ac:dyDescent="0.2">
      <c r="A29" s="133"/>
      <c r="B29" s="133"/>
      <c r="C29" s="133"/>
      <c r="D29" s="133"/>
      <c r="E29" s="104"/>
      <c r="F29" s="104"/>
      <c r="G29" s="104"/>
      <c r="H29" s="133"/>
      <c r="I29" s="133"/>
      <c r="K29" s="89"/>
    </row>
    <row r="30" spans="1:12" s="19" customFormat="1" ht="14.25" x14ac:dyDescent="0.2">
      <c r="A30" s="132" t="s">
        <v>23</v>
      </c>
      <c r="B30" s="132"/>
      <c r="C30" s="132"/>
      <c r="D30" s="132"/>
      <c r="E30" s="104"/>
      <c r="F30" s="104"/>
      <c r="G30" s="104"/>
      <c r="H30" s="128" t="s">
        <v>24</v>
      </c>
      <c r="I30" s="128"/>
      <c r="K30" s="89"/>
    </row>
    <row r="31" spans="1:12" s="19" customFormat="1" ht="3.75" customHeight="1" x14ac:dyDescent="0.2">
      <c r="A31" s="105"/>
      <c r="B31" s="105"/>
      <c r="C31" s="105"/>
      <c r="D31" s="105"/>
      <c r="E31" s="105"/>
      <c r="F31" s="105"/>
      <c r="G31" s="105"/>
      <c r="H31" s="105"/>
      <c r="I31" s="105"/>
      <c r="K31" s="89"/>
    </row>
    <row r="32" spans="1:12" s="19" customFormat="1" ht="21" customHeight="1" x14ac:dyDescent="0.3">
      <c r="A32" s="140"/>
      <c r="B32" s="140"/>
      <c r="C32" s="140"/>
      <c r="D32" s="140"/>
      <c r="E32" s="140"/>
      <c r="F32" s="106"/>
      <c r="G32" s="106"/>
      <c r="H32" s="155"/>
      <c r="I32" s="155"/>
      <c r="K32" s="89"/>
    </row>
    <row r="33" spans="1:11" s="19" customFormat="1" ht="14.25" x14ac:dyDescent="0.2">
      <c r="A33" s="39" t="s">
        <v>36</v>
      </c>
      <c r="E33" s="106"/>
      <c r="F33" s="106"/>
      <c r="G33" s="106"/>
      <c r="H33" s="128" t="s">
        <v>36</v>
      </c>
      <c r="I33" s="128"/>
      <c r="K33" s="89"/>
    </row>
    <row r="34" spans="1:11" s="19" customFormat="1" ht="3" customHeight="1" x14ac:dyDescent="0.2">
      <c r="E34" s="77"/>
      <c r="F34" s="77"/>
      <c r="G34" s="77"/>
      <c r="K34" s="89"/>
    </row>
    <row r="35" spans="1:11" s="19" customFormat="1" ht="31.5" customHeight="1" x14ac:dyDescent="0.3">
      <c r="A35" s="140"/>
      <c r="B35" s="140"/>
      <c r="C35" s="140"/>
      <c r="D35" s="140"/>
      <c r="E35" s="141"/>
      <c r="F35" s="106"/>
      <c r="G35" s="106"/>
      <c r="H35" s="155"/>
      <c r="I35" s="155"/>
      <c r="K35" s="89"/>
    </row>
    <row r="36" spans="1:11" s="19" customFormat="1" ht="14.25" x14ac:dyDescent="0.2">
      <c r="A36" s="39" t="s">
        <v>13</v>
      </c>
      <c r="E36" s="104"/>
      <c r="F36" s="104"/>
      <c r="G36" s="104"/>
      <c r="H36" s="128" t="s">
        <v>13</v>
      </c>
      <c r="I36" s="128"/>
      <c r="K36" s="89"/>
    </row>
    <row r="37" spans="1:11" s="19" customFormat="1" ht="14.25" x14ac:dyDescent="0.2">
      <c r="A37" s="107" t="s">
        <v>32</v>
      </c>
      <c r="K37" s="89"/>
    </row>
    <row r="38" spans="1:11" x14ac:dyDescent="0.2">
      <c r="A38" s="107" t="s">
        <v>34</v>
      </c>
      <c r="K38" s="108"/>
    </row>
    <row r="39" spans="1:11" x14ac:dyDescent="0.2">
      <c r="A39" t="s">
        <v>33</v>
      </c>
      <c r="K39" s="108"/>
    </row>
    <row r="40" spans="1:11" x14ac:dyDescent="0.2">
      <c r="K40" s="108"/>
    </row>
    <row r="41" spans="1:11" x14ac:dyDescent="0.2">
      <c r="K41" s="108"/>
    </row>
    <row r="42" spans="1:11" x14ac:dyDescent="0.2">
      <c r="K42" s="108"/>
    </row>
    <row r="43" spans="1:11" x14ac:dyDescent="0.2">
      <c r="K43" s="108"/>
    </row>
  </sheetData>
  <sheetProtection algorithmName="SHA-512" hashValue="otVjfdUaTy370ojJlLLaZDcGL9EPrNMGcf5ol6b4K4w4rBlANlxHEn6jmdYYoAUcckrgz9xLN/Yt8fGaGgA6/g==" saltValue="lkhW8KLD20zs+aAulg9Uhg==" spinCount="100000" sheet="1" selectLockedCells="1"/>
  <mergeCells count="67">
    <mergeCell ref="E16:F16"/>
    <mergeCell ref="A19:D19"/>
    <mergeCell ref="E19:F19"/>
    <mergeCell ref="E23:F23"/>
    <mergeCell ref="H36:I36"/>
    <mergeCell ref="A35:E35"/>
    <mergeCell ref="H32:I32"/>
    <mergeCell ref="H33:I33"/>
    <mergeCell ref="A32:E32"/>
    <mergeCell ref="H35:I35"/>
    <mergeCell ref="A29:D29"/>
    <mergeCell ref="H29:I29"/>
    <mergeCell ref="A30:D30"/>
    <mergeCell ref="H30:I30"/>
    <mergeCell ref="E25:F25"/>
    <mergeCell ref="G26:I26"/>
    <mergeCell ref="H28:I28"/>
    <mergeCell ref="E24:F24"/>
    <mergeCell ref="A1:I1"/>
    <mergeCell ref="C3:F3"/>
    <mergeCell ref="C6:F6"/>
    <mergeCell ref="C5:F5"/>
    <mergeCell ref="C9:F9"/>
    <mergeCell ref="A3:B3"/>
    <mergeCell ref="A4:B4"/>
    <mergeCell ref="A5:B5"/>
    <mergeCell ref="A6:B6"/>
    <mergeCell ref="A7:B7"/>
    <mergeCell ref="A8:B8"/>
    <mergeCell ref="A9:B9"/>
    <mergeCell ref="H3:I3"/>
    <mergeCell ref="H4:I4"/>
    <mergeCell ref="C4:F4"/>
    <mergeCell ref="C8:F8"/>
    <mergeCell ref="H9:I9"/>
    <mergeCell ref="H10:I10"/>
    <mergeCell ref="C7:F7"/>
    <mergeCell ref="H5:I5"/>
    <mergeCell ref="H6:I6"/>
    <mergeCell ref="H7:I7"/>
    <mergeCell ref="H8:I8"/>
    <mergeCell ref="A10:B10"/>
    <mergeCell ref="C10:F10"/>
    <mergeCell ref="A11:B11"/>
    <mergeCell ref="A13:D13"/>
    <mergeCell ref="E13:F13"/>
    <mergeCell ref="E20:F20"/>
    <mergeCell ref="E21:F21"/>
    <mergeCell ref="E22:F22"/>
    <mergeCell ref="A18:D18"/>
    <mergeCell ref="E18:F18"/>
    <mergeCell ref="A2:I2"/>
    <mergeCell ref="C11:F11"/>
    <mergeCell ref="A23:D23"/>
    <mergeCell ref="A24:D24"/>
    <mergeCell ref="A25:D25"/>
    <mergeCell ref="H11:I11"/>
    <mergeCell ref="A16:D16"/>
    <mergeCell ref="A20:D20"/>
    <mergeCell ref="A21:D21"/>
    <mergeCell ref="A22:D22"/>
    <mergeCell ref="A14:D14"/>
    <mergeCell ref="E14:F14"/>
    <mergeCell ref="A15:D15"/>
    <mergeCell ref="E15:F15"/>
    <mergeCell ref="A17:D17"/>
    <mergeCell ref="E17:F17"/>
  </mergeCells>
  <dataValidations count="24">
    <dataValidation allowBlank="1" showInputMessage="1" showErrorMessage="1" promptTitle="Item of Expenditure " prompt="This is the budget and itemized expenditure account in which agencies will be reimbursed.  " sqref="A13:D13" xr:uid="{05DD40E3-382D-4560-85C9-44D37DF46B60}"/>
    <dataValidation allowBlank="1" showInputMessage="1" showErrorMessage="1" promptTitle="City Authorization" prompt="This is the name of the authorized executive member of the City with signatory authority.  " sqref="H28:I28" xr:uid="{792B40B5-5C20-46C9-96A9-D7DE7A1F96A9}"/>
    <dataValidation allowBlank="1" showInputMessage="1" showErrorMessage="1" promptTitle="Delegate Authorization" prompt="This is the name of the authorized executive member of the Delegate Agency with signatory authority. " sqref="A28" xr:uid="{41880242-661C-4113-B3A0-316D2DC364C9}"/>
    <dataValidation allowBlank="1" showInputMessage="1" showErrorMessage="1" promptTitle="% of Total is Other Share " prompt="This is the percentage of the Delegate Agency contribution in relation to the total project budget. " sqref="G27" xr:uid="{C0D1B89D-D254-4982-9CA8-F3C3D49A24F0}"/>
    <dataValidation allowBlank="1" showInputMessage="1" showErrorMessage="1" promptTitle="Delegate Agency Name" prompt="Please identify the name of the Delegate Agency. " sqref="C3:F3" xr:uid="{145BC981-0768-4D22-8912-0C7FA14A6FBF}"/>
    <dataValidation allowBlank="1" showInputMessage="1" showErrorMessage="1" promptTitle="Program Name" prompt="Please identify the Delegate Agency Program name. " sqref="C4:F4" xr:uid="{9B3206B5-01A3-4C64-A36F-B4F1DFBA1687}"/>
    <dataValidation allowBlank="1" showInputMessage="1" showErrorMessage="1" promptTitle="Preparer Name" prompt="Provide the name of the person preparing the budget. " sqref="C5:F5" xr:uid="{75ECAE2D-9AB3-46D6-B236-90914155B57E}"/>
    <dataValidation allowBlank="1" showInputMessage="1" showErrorMessage="1" promptTitle="Preparer Email Address" prompt="Provide the email address of the person preparing the invoice. " sqref="C6:F6" xr:uid="{0287A5AB-5C8C-4F05-ADA5-F1B6C0EEB2BF}"/>
    <dataValidation allowBlank="1" showInputMessage="1" showErrorMessage="1" promptTitle="Preparer Phone Number" prompt="Provide the phone number of the person preparing the report.  " sqref="C7:F7" xr:uid="{B486E373-3717-47F8-A6FD-0E4EF7DA1505}"/>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D414912E-9267-4F1C-A792-0E9042ACC891}"/>
    <dataValidation allowBlank="1" showInputMessage="1" showErrorMessage="1" promptTitle="FEIN" prompt="The Internal Revenue Service (IRS) assigns a 9-digit Federal Employer Identification Number (FEIN) to every organization employing one or more individuals. " sqref="C9:F9" xr:uid="{3FC2D507-F336-443D-A4B2-1529293F613A}"/>
    <dataValidation allowBlank="1" showInputMessage="1" showErrorMessage="1" promptTitle="Department " prompt="Enter the name of the City department in which the contract was executed.                                            " sqref="H3:I3" xr:uid="{5DA6AB71-BC9C-47C1-BAF1-874302CEF035}"/>
    <dataValidation allowBlank="1" showInputMessage="1" showErrorMessage="1" promptTitle="Global PO#" prompt="Provide the Global blanket agreement number; This is the agreement number governing the lifecycle of the agreement. " sqref="H4:I4" xr:uid="{CC62E272-A8A0-4F78-BEC4-5A8591ABAE51}"/>
    <dataValidation allowBlank="1" showInputMessage="1" showErrorMessage="1" promptTitle="Standard PO#" prompt="Provide the PO-Release number, which is the annual distribution of funds against a Global blanket agreement. " sqref="H6:I6" xr:uid="{C806E05C-2082-4F92-86ED-F30A3445CFCB}"/>
    <dataValidation allowBlank="1" showInputMessage="1" showErrorMessage="1" promptTitle="Standard PO Release Term" prompt="Please indicate the year of the allocation (i.e. 01/01/2019 - 12/31/2019). " sqref="H7" xr:uid="{6F3C00A9-C026-4B7E-94B5-A18C6A7862A0}"/>
    <dataValidation allowBlank="1" showInputMessage="1" showErrorMessage="1" promptTitle="Funding Strip " prompt="Provide the City issued funding account assigned to the agreement; this information is available in the funding agreement. " sqref="H8" xr:uid="{CEF024A3-DC23-47F6-A4F1-6D8076302F9C}"/>
    <dataValidation allowBlank="1" showInputMessage="1" showErrorMessage="1" promptTitle="CFDA #" prompt="This is the Catalog of Federal Domestic Assistance, which is a federal identifier (i.e. 10.557). " sqref="H9" xr:uid="{D1FD40EE-CBBA-4CAF-8626-56D4202DE331}"/>
    <dataValidation allowBlank="1" showInputMessage="1" showErrorMessage="1" promptTitle="CSFA#" prompt="This is the Catalog of State Financial Assistance (CDFA), which is a State identifier (i.e. 506-00-1717). _x000a_" sqref="H10" xr:uid="{E0899CF0-5598-426C-819C-06758C8BDE22}"/>
    <dataValidation allowBlank="1" showInputMessage="1" showErrorMessage="1" promptTitle="Budget Allocation Year" prompt="This identifies the year covered through the annual release. " sqref="C10" xr:uid="{A39A7CD7-C74F-4899-8E45-30DE877D199C}"/>
    <dataValidation allowBlank="1" showInputMessage="1" showErrorMessage="1" promptTitle="Global/ Blanket PO Release Term" prompt="Please indicate the year of the allocation (i.e. 01/01/2019 - 12/31/2019). " sqref="H5:I5" xr:uid="{63737BDB-F259-4981-AED1-F0E72A1093EF}"/>
    <dataValidation allowBlank="1" showInputMessage="1" showErrorMessage="1" promptTitle="Total Cost " prompt="This is the total program budget and includes the City award budget and the Delegate Agency/Organization’s contributed share. " sqref="I13" xr:uid="{9FD6FC9B-1184-4DFB-808C-95B687C1F3F8}"/>
    <dataValidation allowBlank="1" showInputMessage="1" showErrorMessage="1" promptTitle="Other Share " prompt="This is the amount of the Delegate Agency/Organization’s contribution to the program and is different from the City share. " sqref="H13" xr:uid="{E5C5D46C-6EB6-425A-885A-ABDDF660F78A}"/>
    <dataValidation allowBlank="1" showInputMessage="1" showErrorMessage="1" promptTitle="Grant Award Share " prompt="This is the amount of the City award; the total award of the contract. " sqref="G13" xr:uid="{B56E1889-583A-40EE-8244-CA841239F6CA}"/>
    <dataValidation allowBlank="1" showInputMessage="1" showErrorMessage="1" promptTitle="Account #" prompt="This is a City-issued identifier used to track and report budgets and expenses. In exceptional cases only, departments may obtain approval to use &quot;other&quot; accounts.  " sqref="E13:F13" xr:uid="{EBD1F41D-08E8-4FBD-85F7-AACCB0A77CD8}"/>
  </dataValidations>
  <printOptions horizontalCentered="1" verticalCentered="1"/>
  <pageMargins left="0.3" right="0.3" top="0.3" bottom="0" header="0.3" footer="0.3"/>
  <pageSetup scale="71" fitToHeight="0" orientation="portrait" r:id="rId1"/>
  <headerFooter scaleWithDoc="0" alignWithMargins="0">
    <oddFooter>&amp;CLast Updated: 11/2023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X30"/>
  <sheetViews>
    <sheetView zoomScale="70" zoomScaleNormal="70" zoomScaleSheetLayoutView="55" zoomScalePageLayoutView="85" workbookViewId="0">
      <selection activeCell="N8" sqref="N8"/>
    </sheetView>
  </sheetViews>
  <sheetFormatPr defaultColWidth="9.140625" defaultRowHeight="12.75" x14ac:dyDescent="0.2"/>
  <cols>
    <col min="1" max="1" width="12.42578125" customWidth="1"/>
    <col min="2" max="2" width="9.42578125" customWidth="1"/>
    <col min="3" max="3" width="9.140625" customWidth="1"/>
    <col min="4" max="4" width="7" customWidth="1"/>
    <col min="5" max="5" width="9.85546875" customWidth="1"/>
    <col min="6" max="6" width="14.42578125" customWidth="1"/>
    <col min="7" max="7" width="16.85546875" customWidth="1"/>
    <col min="8" max="8" width="17.42578125" customWidth="1"/>
    <col min="9" max="9" width="16.140625" customWidth="1"/>
    <col min="10" max="10" width="12.5703125" customWidth="1"/>
    <col min="11" max="12" width="12.5703125" style="84" customWidth="1"/>
    <col min="13" max="13" width="24" style="56" customWidth="1"/>
    <col min="14" max="14" width="16" customWidth="1"/>
    <col min="15" max="16" width="18.42578125" bestFit="1" customWidth="1"/>
    <col min="17" max="17" width="13.5703125" customWidth="1"/>
    <col min="18" max="18" width="54.85546875" customWidth="1"/>
    <col min="19" max="20" width="13.140625" bestFit="1" customWidth="1"/>
    <col min="22" max="22" width="9.5703125" bestFit="1" customWidth="1"/>
    <col min="23" max="23" width="11.28515625" bestFit="1" customWidth="1"/>
  </cols>
  <sheetData>
    <row r="1" spans="1:24" s="19" customFormat="1" ht="39.950000000000003" customHeight="1" x14ac:dyDescent="0.2">
      <c r="A1" s="157" t="s">
        <v>41</v>
      </c>
      <c r="B1" s="157"/>
      <c r="C1" s="157"/>
      <c r="D1" s="157"/>
      <c r="E1" s="157"/>
      <c r="F1" s="157"/>
      <c r="G1" s="157"/>
      <c r="H1" s="157"/>
      <c r="I1" s="157"/>
      <c r="J1" s="157"/>
      <c r="K1" s="157"/>
      <c r="L1" s="157"/>
      <c r="M1" s="157"/>
      <c r="N1" s="157"/>
      <c r="O1" s="157"/>
      <c r="P1" s="157"/>
      <c r="Q1" s="157"/>
    </row>
    <row r="2" spans="1:24" s="19" customFormat="1" ht="20.100000000000001" customHeight="1" x14ac:dyDescent="0.2">
      <c r="A2" s="22" t="s">
        <v>35</v>
      </c>
      <c r="B2" s="39"/>
      <c r="C2" s="158" t="str">
        <f>'Form 1'!C3</f>
        <v xml:space="preserve"> </v>
      </c>
      <c r="D2" s="158"/>
      <c r="E2" s="158"/>
      <c r="F2" s="158"/>
      <c r="G2" s="158"/>
      <c r="H2" s="158"/>
      <c r="I2" s="158"/>
      <c r="J2" s="158"/>
      <c r="K2" s="158"/>
      <c r="M2" s="20" t="s">
        <v>91</v>
      </c>
      <c r="N2" s="40"/>
      <c r="O2" s="158" t="str">
        <f>'Form 1'!H6</f>
        <v xml:space="preserve"> </v>
      </c>
      <c r="P2" s="158"/>
      <c r="Q2" s="158"/>
    </row>
    <row r="3" spans="1:24" s="19" customFormat="1" ht="20.100000000000001" customHeight="1" x14ac:dyDescent="0.2">
      <c r="A3" s="22" t="s">
        <v>37</v>
      </c>
      <c r="B3" s="39"/>
      <c r="C3" s="156" t="str">
        <f>'Form 1'!H3</f>
        <v>041 - Public Health</v>
      </c>
      <c r="D3" s="156"/>
      <c r="E3" s="156"/>
      <c r="F3" s="156"/>
      <c r="G3" s="156"/>
      <c r="H3" s="156"/>
      <c r="I3" s="156"/>
      <c r="J3" s="156"/>
      <c r="K3" s="156"/>
      <c r="M3" s="20" t="s">
        <v>92</v>
      </c>
      <c r="N3" s="40"/>
      <c r="O3" s="156" t="str">
        <f>'Form 1'!C4</f>
        <v xml:space="preserve"> </v>
      </c>
      <c r="P3" s="156"/>
      <c r="Q3" s="156"/>
      <c r="W3" s="41"/>
      <c r="X3" s="41"/>
    </row>
    <row r="4" spans="1:24" s="19" customFormat="1" ht="20.100000000000001" customHeight="1" x14ac:dyDescent="0.25">
      <c r="A4" s="22" t="s">
        <v>106</v>
      </c>
      <c r="B4" s="42"/>
      <c r="C4" s="42"/>
      <c r="D4" s="42"/>
      <c r="F4" s="43">
        <f>'Form 1'!C10</f>
        <v>2024</v>
      </c>
      <c r="M4" s="20" t="s">
        <v>93</v>
      </c>
      <c r="N4" s="40"/>
      <c r="O4" s="156" t="str">
        <f>'Form 1'!C9</f>
        <v xml:space="preserve"> </v>
      </c>
      <c r="P4" s="156"/>
      <c r="Q4" s="156"/>
      <c r="R4" s="25"/>
      <c r="W4" s="41"/>
      <c r="X4" s="41"/>
    </row>
    <row r="5" spans="1:24" s="19" customFormat="1" ht="20.100000000000001" customHeight="1" x14ac:dyDescent="0.25">
      <c r="A5" s="22" t="s">
        <v>113</v>
      </c>
      <c r="B5" s="39"/>
      <c r="C5" s="39"/>
      <c r="D5" s="39"/>
      <c r="G5" s="58"/>
      <c r="M5" s="40"/>
      <c r="N5" s="40"/>
      <c r="R5" s="25"/>
      <c r="W5" s="41"/>
      <c r="X5" s="41"/>
    </row>
    <row r="6" spans="1:24" s="19" customFormat="1" ht="15" customHeight="1" x14ac:dyDescent="0.25">
      <c r="B6" s="44"/>
      <c r="C6" s="44"/>
      <c r="D6" s="44"/>
      <c r="R6" s="25"/>
    </row>
    <row r="7" spans="1:24" s="25" customFormat="1" ht="101.25" customHeight="1" x14ac:dyDescent="0.25">
      <c r="A7" s="186" t="s">
        <v>114</v>
      </c>
      <c r="B7" s="187"/>
      <c r="C7" s="187"/>
      <c r="D7" s="188"/>
      <c r="E7" s="24" t="s">
        <v>42</v>
      </c>
      <c r="F7" s="24" t="s">
        <v>122</v>
      </c>
      <c r="G7" s="24" t="s">
        <v>77</v>
      </c>
      <c r="H7" s="24" t="s">
        <v>100</v>
      </c>
      <c r="I7" s="24" t="s">
        <v>98</v>
      </c>
      <c r="J7" s="24" t="s">
        <v>115</v>
      </c>
      <c r="K7" s="45" t="s">
        <v>101</v>
      </c>
      <c r="L7" s="45" t="s">
        <v>116</v>
      </c>
      <c r="M7" s="24" t="s">
        <v>117</v>
      </c>
      <c r="N7" s="24" t="s">
        <v>94</v>
      </c>
      <c r="O7" s="24" t="s">
        <v>95</v>
      </c>
      <c r="P7" s="24" t="s">
        <v>96</v>
      </c>
      <c r="Q7" s="186" t="s">
        <v>97</v>
      </c>
      <c r="R7" s="188"/>
    </row>
    <row r="8" spans="1:24" s="25" customFormat="1" ht="69.95" customHeight="1" x14ac:dyDescent="0.25">
      <c r="A8" s="167"/>
      <c r="B8" s="168"/>
      <c r="C8" s="168"/>
      <c r="D8" s="169"/>
      <c r="E8" s="35"/>
      <c r="F8" s="36"/>
      <c r="G8" s="37"/>
      <c r="H8" s="37"/>
      <c r="I8" s="37"/>
      <c r="J8" s="38"/>
      <c r="K8" s="57"/>
      <c r="L8" s="57"/>
      <c r="M8" s="51" t="e">
        <f t="shared" ref="M8:M13" si="0">IF(I8=0,N8/G8,N8/G8)/E8</f>
        <v>#DIV/0!</v>
      </c>
      <c r="N8" s="52"/>
      <c r="O8" s="53">
        <f t="shared" ref="O8:O13" si="1">P8-N8</f>
        <v>0</v>
      </c>
      <c r="P8" s="53">
        <f t="shared" ref="P8:P13" si="2">ROUNDUP(IF(I8=0,E8*F8*J8, E8*F8*G8*I8*J8),0)</f>
        <v>0</v>
      </c>
      <c r="Q8" s="170"/>
      <c r="R8" s="171"/>
      <c r="S8" s="59"/>
      <c r="T8" s="47"/>
      <c r="W8" s="60"/>
    </row>
    <row r="9" spans="1:24" s="25" customFormat="1" ht="69.95" customHeight="1" x14ac:dyDescent="0.25">
      <c r="A9" s="167"/>
      <c r="B9" s="168"/>
      <c r="C9" s="168"/>
      <c r="D9" s="169"/>
      <c r="E9" s="35"/>
      <c r="F9" s="36"/>
      <c r="G9" s="37"/>
      <c r="H9" s="37"/>
      <c r="I9" s="37"/>
      <c r="J9" s="38"/>
      <c r="K9" s="57"/>
      <c r="L9" s="57"/>
      <c r="M9" s="51" t="e">
        <f t="shared" si="0"/>
        <v>#DIV/0!</v>
      </c>
      <c r="N9" s="52"/>
      <c r="O9" s="53">
        <f t="shared" si="1"/>
        <v>0</v>
      </c>
      <c r="P9" s="53">
        <f t="shared" si="2"/>
        <v>0</v>
      </c>
      <c r="Q9" s="170"/>
      <c r="R9" s="171"/>
      <c r="S9" s="59"/>
      <c r="T9" s="47"/>
      <c r="W9" s="60"/>
    </row>
    <row r="10" spans="1:24" s="25" customFormat="1" ht="69.95" customHeight="1" x14ac:dyDescent="0.25">
      <c r="A10" s="167"/>
      <c r="B10" s="168"/>
      <c r="C10" s="168"/>
      <c r="D10" s="169"/>
      <c r="E10" s="35"/>
      <c r="F10" s="36"/>
      <c r="G10" s="37"/>
      <c r="H10" s="37"/>
      <c r="I10" s="37"/>
      <c r="J10" s="38"/>
      <c r="K10" s="57"/>
      <c r="L10" s="57"/>
      <c r="M10" s="51" t="e">
        <f t="shared" si="0"/>
        <v>#DIV/0!</v>
      </c>
      <c r="N10" s="52"/>
      <c r="O10" s="53">
        <f t="shared" si="1"/>
        <v>0</v>
      </c>
      <c r="P10" s="53">
        <f t="shared" si="2"/>
        <v>0</v>
      </c>
      <c r="Q10" s="170"/>
      <c r="R10" s="171"/>
      <c r="S10" s="59"/>
      <c r="T10" s="47"/>
      <c r="W10" s="60"/>
    </row>
    <row r="11" spans="1:24" s="25" customFormat="1" ht="69.95" customHeight="1" x14ac:dyDescent="0.25">
      <c r="A11" s="167"/>
      <c r="B11" s="168"/>
      <c r="C11" s="168"/>
      <c r="D11" s="169"/>
      <c r="E11" s="35"/>
      <c r="F11" s="36"/>
      <c r="G11" s="37"/>
      <c r="H11" s="37"/>
      <c r="I11" s="37"/>
      <c r="J11" s="38"/>
      <c r="K11" s="57"/>
      <c r="L11" s="57"/>
      <c r="M11" s="51" t="e">
        <f t="shared" si="0"/>
        <v>#DIV/0!</v>
      </c>
      <c r="N11" s="52"/>
      <c r="O11" s="53">
        <f t="shared" si="1"/>
        <v>0</v>
      </c>
      <c r="P11" s="53">
        <f t="shared" si="2"/>
        <v>0</v>
      </c>
      <c r="Q11" s="170"/>
      <c r="R11" s="171"/>
      <c r="S11" s="59"/>
      <c r="T11" s="47"/>
      <c r="W11" s="60"/>
    </row>
    <row r="12" spans="1:24" s="25" customFormat="1" ht="69.95" customHeight="1" x14ac:dyDescent="0.25">
      <c r="A12" s="167"/>
      <c r="B12" s="168"/>
      <c r="C12" s="168"/>
      <c r="D12" s="169"/>
      <c r="E12" s="35"/>
      <c r="F12" s="36"/>
      <c r="G12" s="37"/>
      <c r="H12" s="37"/>
      <c r="I12" s="37"/>
      <c r="J12" s="38"/>
      <c r="K12" s="57"/>
      <c r="L12" s="57"/>
      <c r="M12" s="51" t="e">
        <f t="shared" si="0"/>
        <v>#DIV/0!</v>
      </c>
      <c r="N12" s="52"/>
      <c r="O12" s="53">
        <f t="shared" si="1"/>
        <v>0</v>
      </c>
      <c r="P12" s="53">
        <f t="shared" si="2"/>
        <v>0</v>
      </c>
      <c r="Q12" s="170"/>
      <c r="R12" s="171"/>
      <c r="S12" s="59"/>
      <c r="T12" s="47"/>
      <c r="W12" s="60"/>
    </row>
    <row r="13" spans="1:24" s="25" customFormat="1" ht="69.95" customHeight="1" x14ac:dyDescent="0.25">
      <c r="A13" s="167"/>
      <c r="B13" s="168"/>
      <c r="C13" s="168"/>
      <c r="D13" s="169"/>
      <c r="E13" s="35"/>
      <c r="F13" s="36"/>
      <c r="G13" s="37"/>
      <c r="H13" s="37"/>
      <c r="I13" s="37"/>
      <c r="J13" s="38"/>
      <c r="K13" s="57"/>
      <c r="L13" s="57"/>
      <c r="M13" s="51" t="e">
        <f t="shared" si="0"/>
        <v>#DIV/0!</v>
      </c>
      <c r="N13" s="52"/>
      <c r="O13" s="53">
        <f t="shared" si="1"/>
        <v>0</v>
      </c>
      <c r="P13" s="53">
        <f t="shared" si="2"/>
        <v>0</v>
      </c>
      <c r="Q13" s="170"/>
      <c r="R13" s="171"/>
      <c r="S13" s="59"/>
      <c r="T13" s="47"/>
      <c r="W13" s="60"/>
    </row>
    <row r="14" spans="1:24" s="25" customFormat="1" ht="20.100000000000001" customHeight="1" x14ac:dyDescent="0.25">
      <c r="A14" s="175" t="s">
        <v>44</v>
      </c>
      <c r="B14" s="176"/>
      <c r="C14" s="176"/>
      <c r="D14" s="177"/>
      <c r="E14" s="46">
        <f>'Form 2A'!E19</f>
        <v>0</v>
      </c>
      <c r="F14" s="61"/>
      <c r="G14" s="62"/>
      <c r="H14" s="63"/>
      <c r="I14" s="63"/>
      <c r="J14" s="64"/>
      <c r="K14" s="65"/>
      <c r="L14" s="65"/>
      <c r="M14" s="14">
        <f>'Form 2A'!M19</f>
        <v>0</v>
      </c>
      <c r="N14" s="66">
        <f>'Form 2A'!N19</f>
        <v>0</v>
      </c>
      <c r="O14" s="27">
        <f>'Form 2A'!O19</f>
        <v>0</v>
      </c>
      <c r="P14" s="27">
        <f>'Form 2A'!P19</f>
        <v>0</v>
      </c>
      <c r="Q14" s="161" t="s">
        <v>47</v>
      </c>
      <c r="R14" s="162"/>
    </row>
    <row r="15" spans="1:24" s="25" customFormat="1" ht="20.100000000000001" customHeight="1" x14ac:dyDescent="0.25">
      <c r="A15" s="175" t="s">
        <v>45</v>
      </c>
      <c r="B15" s="176"/>
      <c r="C15" s="176"/>
      <c r="D15" s="177"/>
      <c r="E15" s="46">
        <f>'Form 2B'!E19</f>
        <v>0</v>
      </c>
      <c r="F15" s="61"/>
      <c r="G15" s="62"/>
      <c r="H15" s="63"/>
      <c r="I15" s="63"/>
      <c r="J15" s="64"/>
      <c r="K15" s="65"/>
      <c r="L15" s="65"/>
      <c r="M15" s="14">
        <f>'Form 2B'!M19</f>
        <v>0</v>
      </c>
      <c r="N15" s="66">
        <f>'Form 2B'!N19</f>
        <v>0</v>
      </c>
      <c r="O15" s="27">
        <f>'Form 2B'!O19</f>
        <v>0</v>
      </c>
      <c r="P15" s="27">
        <f>'Form 2B'!P19</f>
        <v>0</v>
      </c>
      <c r="Q15" s="163"/>
      <c r="R15" s="164"/>
    </row>
    <row r="16" spans="1:24" s="25" customFormat="1" ht="20.100000000000001" customHeight="1" x14ac:dyDescent="0.25">
      <c r="A16" s="175" t="s">
        <v>46</v>
      </c>
      <c r="B16" s="176"/>
      <c r="C16" s="176"/>
      <c r="D16" s="177"/>
      <c r="E16" s="46">
        <f>'Form 2C'!E19</f>
        <v>0</v>
      </c>
      <c r="F16" s="61"/>
      <c r="G16" s="62"/>
      <c r="H16" s="63"/>
      <c r="I16" s="63"/>
      <c r="J16" s="64"/>
      <c r="K16" s="65"/>
      <c r="L16" s="65"/>
      <c r="M16" s="14">
        <f>'Form 2C'!M19</f>
        <v>0</v>
      </c>
      <c r="N16" s="66">
        <f>'Form 2C'!N19</f>
        <v>0</v>
      </c>
      <c r="O16" s="27">
        <f>'Form 2C'!O19</f>
        <v>0</v>
      </c>
      <c r="P16" s="27">
        <f>'Form 2C'!P19</f>
        <v>0</v>
      </c>
      <c r="Q16" s="165"/>
      <c r="R16" s="166"/>
    </row>
    <row r="17" spans="1:18" s="19" customFormat="1" ht="20.100000000000001" customHeight="1" x14ac:dyDescent="0.25">
      <c r="A17" s="172" t="s">
        <v>99</v>
      </c>
      <c r="B17" s="173"/>
      <c r="C17" s="173"/>
      <c r="D17" s="174"/>
      <c r="E17" s="8">
        <f>SUM(E8:E16)</f>
        <v>0</v>
      </c>
      <c r="F17" s="9"/>
      <c r="G17" s="9"/>
      <c r="H17" s="17"/>
      <c r="I17" s="10"/>
      <c r="J17" s="11"/>
      <c r="K17" s="18"/>
      <c r="L17" s="18"/>
      <c r="M17" s="15">
        <f>SUMIF(M8:M16,"&lt;&gt;#DIV/0!")</f>
        <v>0</v>
      </c>
      <c r="N17" s="15">
        <f>ROUNDUP(SUMIF(N8:N16,"&lt;&gt;#DIV/0!"),0)</f>
        <v>0</v>
      </c>
      <c r="O17" s="15">
        <f>ROUNDUP(SUMIF(O8:O16,"&lt;&gt;#DIV/0!"),0)</f>
        <v>0</v>
      </c>
      <c r="P17" s="15">
        <f>ROUNDUP(SUMIF(P8:P16,"&lt;&gt;#DIV/0!"),0)</f>
        <v>0</v>
      </c>
      <c r="Q17" s="159" t="s">
        <v>0</v>
      </c>
      <c r="R17" s="160"/>
    </row>
    <row r="18" spans="1:18" s="19" customFormat="1" ht="15" customHeight="1" x14ac:dyDescent="0.2">
      <c r="F18" s="180" t="s">
        <v>21</v>
      </c>
      <c r="G18" s="180"/>
      <c r="H18" s="180"/>
      <c r="I18" s="180"/>
      <c r="J18" s="180"/>
      <c r="K18" s="180"/>
      <c r="L18" s="180"/>
      <c r="M18" s="180"/>
      <c r="N18" s="180"/>
      <c r="O18" s="180"/>
      <c r="P18" s="180"/>
      <c r="Q18" s="49"/>
    </row>
    <row r="19" spans="1:18" s="19" customFormat="1" ht="15" x14ac:dyDescent="0.25">
      <c r="A19" s="67" t="s">
        <v>43</v>
      </c>
      <c r="K19" s="68"/>
      <c r="L19" s="68"/>
      <c r="M19" s="4"/>
    </row>
    <row r="20" spans="1:18" s="70" customFormat="1" ht="28.5" customHeight="1" x14ac:dyDescent="0.2">
      <c r="A20" s="183" t="s">
        <v>3</v>
      </c>
      <c r="B20" s="184"/>
      <c r="C20" s="184"/>
      <c r="D20" s="184"/>
      <c r="E20" s="184"/>
      <c r="F20" s="184"/>
      <c r="G20" s="184"/>
      <c r="H20" s="184"/>
      <c r="I20" s="184"/>
      <c r="J20" s="184"/>
      <c r="K20" s="184"/>
      <c r="L20" s="184"/>
      <c r="M20" s="185"/>
      <c r="N20" s="24" t="s">
        <v>31</v>
      </c>
      <c r="O20" s="69" t="s">
        <v>1</v>
      </c>
      <c r="P20" s="69" t="s">
        <v>2</v>
      </c>
      <c r="Q20" s="69" t="s">
        <v>53</v>
      </c>
      <c r="R20" s="69" t="s">
        <v>4</v>
      </c>
    </row>
    <row r="21" spans="1:18" s="19" customFormat="1" ht="20.100000000000001" customHeight="1" x14ac:dyDescent="0.25">
      <c r="A21" s="71" t="s">
        <v>82</v>
      </c>
      <c r="B21" s="72"/>
      <c r="C21" s="181"/>
      <c r="D21" s="181"/>
      <c r="E21" s="181"/>
      <c r="F21" s="181"/>
      <c r="G21" s="181"/>
      <c r="H21" s="181"/>
      <c r="I21" s="181"/>
      <c r="J21" s="181"/>
      <c r="K21" s="181"/>
      <c r="L21" s="181"/>
      <c r="M21" s="182"/>
      <c r="N21" s="13">
        <v>0</v>
      </c>
      <c r="O21" s="73">
        <f>+P21-N21</f>
        <v>0</v>
      </c>
      <c r="P21" s="73">
        <f>ROUNDUP(Q21*P17,0)</f>
        <v>0</v>
      </c>
      <c r="Q21" s="6">
        <v>6.2E-2</v>
      </c>
      <c r="R21" s="74" t="s">
        <v>51</v>
      </c>
    </row>
    <row r="22" spans="1:18" s="19" customFormat="1" ht="20.100000000000001" customHeight="1" x14ac:dyDescent="0.25">
      <c r="A22" s="71" t="s">
        <v>83</v>
      </c>
      <c r="B22" s="72"/>
      <c r="C22" s="181"/>
      <c r="D22" s="181"/>
      <c r="E22" s="181"/>
      <c r="F22" s="181"/>
      <c r="G22" s="181"/>
      <c r="H22" s="181"/>
      <c r="I22" s="181"/>
      <c r="J22" s="181"/>
      <c r="K22" s="181"/>
      <c r="L22" s="181"/>
      <c r="M22" s="182"/>
      <c r="N22" s="13">
        <v>0</v>
      </c>
      <c r="O22" s="73">
        <f>+P22-N22</f>
        <v>0</v>
      </c>
      <c r="P22" s="73">
        <f>ROUNDUP(Q22*P17,0)</f>
        <v>0</v>
      </c>
      <c r="Q22" s="6">
        <v>1.4500000000000001E-2</v>
      </c>
      <c r="R22" s="74" t="s">
        <v>52</v>
      </c>
    </row>
    <row r="23" spans="1:18" s="19" customFormat="1" ht="20.100000000000001" customHeight="1" x14ac:dyDescent="0.25">
      <c r="A23" s="71" t="s">
        <v>84</v>
      </c>
      <c r="B23" s="72"/>
      <c r="C23" s="72"/>
      <c r="D23" s="72"/>
      <c r="E23" s="181"/>
      <c r="F23" s="181"/>
      <c r="G23" s="181"/>
      <c r="H23" s="181"/>
      <c r="I23" s="181"/>
      <c r="J23" s="181"/>
      <c r="K23" s="181"/>
      <c r="L23" s="181"/>
      <c r="M23" s="182"/>
      <c r="N23" s="13"/>
      <c r="O23" s="73">
        <f>+P23-N23</f>
        <v>0</v>
      </c>
      <c r="P23" s="16"/>
      <c r="Q23" s="85" t="e">
        <f>+P23/P17</f>
        <v>#DIV/0!</v>
      </c>
      <c r="R23" s="86" t="s">
        <v>73</v>
      </c>
    </row>
    <row r="24" spans="1:18" s="19" customFormat="1" ht="20.100000000000001" customHeight="1" x14ac:dyDescent="0.25">
      <c r="A24" s="71" t="s">
        <v>85</v>
      </c>
      <c r="B24" s="72"/>
      <c r="C24" s="72"/>
      <c r="D24" s="72"/>
      <c r="E24" s="181"/>
      <c r="F24" s="181"/>
      <c r="G24" s="181"/>
      <c r="H24" s="181"/>
      <c r="I24" s="181"/>
      <c r="J24" s="181"/>
      <c r="K24" s="181"/>
      <c r="L24" s="181"/>
      <c r="M24" s="182"/>
      <c r="N24" s="13"/>
      <c r="O24" s="73">
        <f t="shared" ref="O24:O26" si="3">+P24-N24</f>
        <v>0</v>
      </c>
      <c r="P24" s="16"/>
      <c r="Q24" s="85" t="e">
        <f>+P24/$P$17</f>
        <v>#DIV/0!</v>
      </c>
      <c r="R24" s="86" t="s">
        <v>73</v>
      </c>
    </row>
    <row r="25" spans="1:18" s="19" customFormat="1" ht="20.100000000000001" customHeight="1" x14ac:dyDescent="0.25">
      <c r="A25" s="71" t="s">
        <v>86</v>
      </c>
      <c r="B25" s="72"/>
      <c r="C25" s="178"/>
      <c r="D25" s="178"/>
      <c r="E25" s="178"/>
      <c r="F25" s="178"/>
      <c r="G25" s="178"/>
      <c r="H25" s="178"/>
      <c r="I25" s="178"/>
      <c r="J25" s="178"/>
      <c r="K25" s="178"/>
      <c r="L25" s="178"/>
      <c r="M25" s="179"/>
      <c r="N25" s="13"/>
      <c r="O25" s="73">
        <f t="shared" si="3"/>
        <v>0</v>
      </c>
      <c r="P25" s="16"/>
      <c r="Q25" s="85" t="e">
        <f t="shared" ref="Q25:Q26" si="4">+P25/$P$17</f>
        <v>#DIV/0!</v>
      </c>
      <c r="R25" s="86" t="s">
        <v>73</v>
      </c>
    </row>
    <row r="26" spans="1:18" s="19" customFormat="1" ht="20.100000000000001" customHeight="1" x14ac:dyDescent="0.25">
      <c r="A26" s="71" t="s">
        <v>87</v>
      </c>
      <c r="B26" s="72"/>
      <c r="C26" s="178"/>
      <c r="D26" s="178"/>
      <c r="E26" s="178"/>
      <c r="F26" s="178"/>
      <c r="G26" s="178"/>
      <c r="H26" s="178"/>
      <c r="I26" s="178"/>
      <c r="J26" s="178"/>
      <c r="K26" s="178"/>
      <c r="L26" s="178"/>
      <c r="M26" s="179"/>
      <c r="N26" s="13"/>
      <c r="O26" s="73">
        <f t="shared" si="3"/>
        <v>0</v>
      </c>
      <c r="P26" s="16"/>
      <c r="Q26" s="85" t="e">
        <f t="shared" si="4"/>
        <v>#DIV/0!</v>
      </c>
      <c r="R26" s="86" t="s">
        <v>73</v>
      </c>
    </row>
    <row r="27" spans="1:18" s="19" customFormat="1" ht="20.100000000000001" customHeight="1" x14ac:dyDescent="0.25">
      <c r="A27" s="71" t="s">
        <v>88</v>
      </c>
      <c r="B27" s="72"/>
      <c r="C27" s="72"/>
      <c r="D27" s="72"/>
      <c r="E27" s="72"/>
      <c r="F27" s="72"/>
      <c r="G27" s="72"/>
      <c r="H27" s="72"/>
      <c r="I27" s="72"/>
      <c r="J27" s="72"/>
      <c r="K27" s="75"/>
      <c r="L27" s="75"/>
      <c r="M27" s="5"/>
      <c r="N27" s="73">
        <f>SUM(N21:N26)</f>
        <v>0</v>
      </c>
      <c r="O27" s="73">
        <f>SUM(O21:O26)</f>
        <v>0</v>
      </c>
      <c r="P27" s="73">
        <f>N27+O27</f>
        <v>0</v>
      </c>
      <c r="Q27" s="73"/>
      <c r="R27" s="48" t="s">
        <v>15</v>
      </c>
    </row>
    <row r="28" spans="1:18" s="19" customFormat="1" ht="20.100000000000001" customHeight="1" x14ac:dyDescent="0.25">
      <c r="A28" s="71" t="s">
        <v>89</v>
      </c>
      <c r="B28" s="72"/>
      <c r="C28" s="72"/>
      <c r="D28" s="72"/>
      <c r="E28" s="72"/>
      <c r="F28" s="72"/>
      <c r="G28" s="72"/>
      <c r="H28" s="72"/>
      <c r="I28" s="72"/>
      <c r="J28" s="72"/>
      <c r="K28" s="75"/>
      <c r="L28" s="75"/>
      <c r="M28" s="5"/>
      <c r="N28" s="76">
        <f>SUM(N17+N27)</f>
        <v>0</v>
      </c>
      <c r="O28" s="76">
        <f>SUM(O17+O27)</f>
        <v>0</v>
      </c>
      <c r="P28" s="76">
        <f>SUM(P17+P27)</f>
        <v>0</v>
      </c>
      <c r="Q28" s="73"/>
      <c r="R28" s="48"/>
    </row>
    <row r="29" spans="1:18" s="19" customFormat="1" ht="14.25" x14ac:dyDescent="0.2">
      <c r="A29" s="77"/>
      <c r="B29" s="77"/>
      <c r="C29" s="77"/>
      <c r="D29" s="77"/>
      <c r="E29" s="77"/>
      <c r="F29" s="77"/>
      <c r="G29" s="77"/>
      <c r="H29" s="77"/>
      <c r="I29" s="77"/>
      <c r="J29" s="77"/>
      <c r="K29" s="78"/>
      <c r="L29" s="78"/>
      <c r="M29" s="79"/>
      <c r="N29" s="77"/>
      <c r="O29" s="77"/>
      <c r="P29" s="77"/>
      <c r="Q29" s="77"/>
      <c r="R29" s="77"/>
    </row>
    <row r="30" spans="1:18" x14ac:dyDescent="0.2">
      <c r="A30" s="80" t="s">
        <v>90</v>
      </c>
      <c r="B30" s="81"/>
      <c r="C30" s="81"/>
      <c r="D30" s="81"/>
      <c r="E30" s="81"/>
      <c r="F30" s="81"/>
      <c r="G30" s="81"/>
      <c r="H30" s="81"/>
      <c r="I30" s="81"/>
      <c r="J30" s="81"/>
      <c r="K30" s="82"/>
      <c r="L30" s="82"/>
      <c r="M30" s="55"/>
      <c r="N30" s="81"/>
      <c r="O30" s="81"/>
      <c r="P30" s="83"/>
      <c r="Q30" s="83"/>
      <c r="R30" s="81"/>
    </row>
  </sheetData>
  <sheetProtection algorithmName="SHA-512" hashValue="DS/9TFs3i10NXceENvH9OpLPdFkIJTGkvH6Rrfbc9x8VcFH1rlo929YFM70ULCUErAJlI+pDVSoljfREPTylLQ==" saltValue="hesvxtsIMoPZNnb/suOGqA==" spinCount="100000" sheet="1" selectLockedCells="1"/>
  <protectedRanges>
    <protectedRange sqref="M7" name="Range3_1_1_2_3"/>
  </protectedRanges>
  <mergeCells count="34">
    <mergeCell ref="A9:D9"/>
    <mergeCell ref="A7:D7"/>
    <mergeCell ref="A8:D8"/>
    <mergeCell ref="Q7:R7"/>
    <mergeCell ref="Q8:R8"/>
    <mergeCell ref="Q9:R9"/>
    <mergeCell ref="C25:M25"/>
    <mergeCell ref="C26:M26"/>
    <mergeCell ref="F18:P18"/>
    <mergeCell ref="E23:M23"/>
    <mergeCell ref="A20:M20"/>
    <mergeCell ref="E24:M24"/>
    <mergeCell ref="C22:M22"/>
    <mergeCell ref="C21:M21"/>
    <mergeCell ref="Q17:R17"/>
    <mergeCell ref="Q14:R16"/>
    <mergeCell ref="A10:D10"/>
    <mergeCell ref="Q10:R10"/>
    <mergeCell ref="A11:D11"/>
    <mergeCell ref="Q11:R11"/>
    <mergeCell ref="A12:D12"/>
    <mergeCell ref="Q12:R12"/>
    <mergeCell ref="A13:D13"/>
    <mergeCell ref="Q13:R13"/>
    <mergeCell ref="A17:D17"/>
    <mergeCell ref="A14:D14"/>
    <mergeCell ref="A15:D15"/>
    <mergeCell ref="A16:D16"/>
    <mergeCell ref="O4:Q4"/>
    <mergeCell ref="A1:Q1"/>
    <mergeCell ref="C2:K2"/>
    <mergeCell ref="O2:Q2"/>
    <mergeCell ref="C3:K3"/>
    <mergeCell ref="O3:Q3"/>
  </mergeCells>
  <phoneticPr fontId="2" type="noConversion"/>
  <dataValidations disablePrompts="1" count="19">
    <dataValidation allowBlank="1" showInputMessage="1" showErrorMessage="1" promptTitle="Number of Employee(s)" prompt="Indicate the number of employees to be funded." sqref="E7" xr:uid="{CB3788EF-3120-433D-A10D-EEE9DE008579}"/>
    <dataValidation allowBlank="1" showInputMessage="1" showErrorMessage="1" promptTitle="# of Pay Periods" prompt="List the number of pay periods either per year or employment period; this information must be provided for each employee included in the budget." sqref="G7:H7" xr:uid="{82EE8F4A-3AF7-477D-9558-0C2F8C0EF40F}"/>
    <dataValidation allowBlank="1" showInputMessage="1" showErrorMessage="1" promptTitle="Hours Worked Per Pay Period" prompt="Enter the total hours an employee is expected to work per pay period. " sqref="I7" xr:uid="{DE8333CA-6AA8-4446-8B41-5F9AE158FADF}"/>
    <dataValidation allowBlank="1" showInputMessage="1" showErrorMessage="1" promptTitle="% Time Budget on Project" prompt="Please indicate the percentage (%) of time budgeted on the project (city Share Only) that this employee is anticipated to spend on this program allocated to this budget " sqref="J7" xr:uid="{D571E0BA-1076-4CA1-9235-E02936C7B643}"/>
    <dataValidation allowBlank="1" showInputMessage="1" showErrorMessage="1" promptTitle="Estimate for Each Pay Period" prompt="The estimate for each pay period should be the maximum amount allowable to pay (i.e. dollar limitation per pay period). " sqref="M7:M13" xr:uid="{CD0F9D60-A587-4A7D-BCD3-83A0912DBF39}"/>
    <dataValidation allowBlank="1" showInputMessage="1" showErrorMessage="1" promptTitle="Grant Award Share " prompt="For each position listed, please indicate what amount of salary will be paid with City funds." sqref="N7" xr:uid="{5F513565-FD39-4B9F-AD47-B9E878E62E5D}"/>
    <dataValidation allowBlank="1" showInputMessage="1" showErrorMessage="1" promptTitle="Other Share " prompt="This information is the amount of the position that will be supported using the Delegate Agency/Organization’s other funding. " sqref="O7:O13" xr:uid="{B14D4A80-F460-4ADD-AEF9-4B4992E89464}"/>
    <dataValidation allowBlank="1" showInputMessage="1" showErrorMessage="1" promptTitle="Total Cost" prompt="This is the total cost of the position. " sqref="P7:P13" xr:uid="{A25FC57A-CCEA-471A-AA06-17611E67BDD1}"/>
    <dataValidation allowBlank="1" showInputMessage="1" showErrorMessage="1" promptTitle="Job Responsibilities" prompt="Provide a summary of the duties and responsibilities associated with each position." sqref="Q7" xr:uid="{11879223-897E-4FF3-B6F1-DAB45136AD08}"/>
    <dataValidation allowBlank="1" showInputMessage="1" showErrorMessage="1" promptTitle="Totals" prompt="This is the total amount of Personnel expenses. " sqref="A17:D17" xr:uid="{F93D675E-2F20-4A0F-8CD6-E7BD75004BFC}"/>
    <dataValidation allowBlank="1" showInputMessage="1" showErrorMessage="1" promptTitle="Unemployment Insurance " prompt="Rate calculation is required to be entered" sqref="R23:R26"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P21:P27 N21:O26" xr:uid="{FF9E2484-4F8B-4A17-A657-D240FFAF143B}"/>
    <dataValidation type="textLength" operator="lessThan" allowBlank="1" showInputMessage="1" showErrorMessage="1" errorTitle="Job Responsibilities" error="field is limited to 300 characters" promptTitle="Job Responsibilities" prompt="field is limited to 300 characters" sqref="Q8:Q13" xr:uid="{8217063C-0694-42C3-9149-96BB17C31630}">
      <formula1>300</formula1>
    </dataValidation>
    <dataValidation type="date" allowBlank="1" showInputMessage="1" showErrorMessage="1" promptTitle="(8). Position Budget Start Date:" prompt="Enter the start date of each employee included in the budget." sqref="K8:K13" xr:uid="{57C196B7-92E3-4329-AA18-1C063688E863}">
      <formula1>36526</formula1>
      <formula2>47484</formula2>
    </dataValidation>
    <dataValidation type="date" allowBlank="1" showInputMessage="1" showErrorMessage="1" promptTitle="(9). Position Budget End Date:" prompt="Enter the end date of each employee included in the budget." sqref="L8:L13" xr:uid="{EE8E6CF7-7A88-4747-9B86-98297A12A0CF}">
      <formula1>36526</formula1>
      <formula2>47484</formula2>
    </dataValidation>
    <dataValidation type="date" allowBlank="1" showInputMessage="1" showErrorMessage="1" promptTitle="(9). Position Budget End Date:" prompt="Enter the end date of each employee included in the budget." sqref="L7" xr:uid="{E9F9257E-C7E3-4E46-98BF-7FEF81630361}">
      <formula1>43466</formula1>
      <formula2>46387</formula2>
    </dataValidation>
    <dataValidation allowBlank="1" showInputMessage="1" showErrorMessage="1" promptTitle="(8). Position Budget Start Date:" prompt="Enter the start date of each employee included in the budget." sqref="K7" xr:uid="{E32FAEFF-0592-4FBF-A703-895026BBA3C8}"/>
    <dataValidation allowBlank="1" showInputMessage="1" showErrorMessage="1" promptTitle="Annual Salary / Hourly wage " prompt="Indicate the corresponding gross salary for each employee. If there are different salaries for the same position, list the salary in separate rows. If the position is wage-based, indicate the maximum compensation amount to be paid per pay period." sqref="F7" xr:uid="{7E25B8B0-C0D0-4461-AAA3-AD9A8C559D04}"/>
    <dataValidation allowBlank="1" showInputMessage="1" showErrorMessage="1" promptTitle="Position Title" prompt="List all positions and their covered period that will be funded under this program. This should include salaries that will be paid exclusively by funding sources other than the city. (i.e., Program Manager 02/08/2024 - 04/07/2024)." sqref="A7:D7" xr:uid="{B1130046-25CE-4214-A8B9-8D2F32BCD715}"/>
  </dataValidations>
  <printOptions horizontalCentered="1" verticalCentered="1"/>
  <pageMargins left="0" right="0" top="0" bottom="0" header="0" footer="0"/>
  <pageSetup scale="46" fitToHeight="0" orientation="landscape" r:id="rId1"/>
  <headerFooter scaleWithDoc="0" alignWithMargins="0">
    <oddFooter>&amp;CLast Updated: 11/2023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X20"/>
  <sheetViews>
    <sheetView zoomScale="70" zoomScaleNormal="70" zoomScaleSheetLayoutView="80" zoomScalePageLayoutView="80" workbookViewId="0">
      <selection activeCell="K8" sqref="K8"/>
    </sheetView>
  </sheetViews>
  <sheetFormatPr defaultColWidth="9.140625" defaultRowHeight="12.75" x14ac:dyDescent="0.2"/>
  <cols>
    <col min="1" max="4" width="10.7109375" customWidth="1"/>
    <col min="5" max="5" width="8.5703125" customWidth="1"/>
    <col min="6" max="7" width="13.7109375" customWidth="1"/>
    <col min="8" max="8" width="16.42578125" customWidth="1"/>
    <col min="9" max="12" width="13.7109375" customWidth="1"/>
    <col min="13" max="13" width="18.28515625" style="56" customWidth="1"/>
    <col min="14" max="14" width="15.85546875" bestFit="1" customWidth="1"/>
    <col min="15" max="16" width="15.7109375" customWidth="1"/>
    <col min="17" max="17" width="67.7109375" customWidth="1"/>
  </cols>
  <sheetData>
    <row r="1" spans="1:24" s="19" customFormat="1" ht="39.950000000000003" customHeight="1" x14ac:dyDescent="0.2">
      <c r="A1" s="157" t="s">
        <v>48</v>
      </c>
      <c r="B1" s="157"/>
      <c r="C1" s="157"/>
      <c r="D1" s="157"/>
      <c r="E1" s="157"/>
      <c r="F1" s="157"/>
      <c r="G1" s="157"/>
      <c r="H1" s="157"/>
      <c r="I1" s="157"/>
      <c r="J1" s="157"/>
      <c r="K1" s="157"/>
      <c r="L1" s="157"/>
      <c r="M1" s="157"/>
      <c r="N1" s="157"/>
      <c r="O1" s="157"/>
      <c r="P1" s="157"/>
      <c r="Q1" s="157"/>
    </row>
    <row r="2" spans="1:24" s="19" customFormat="1" ht="20.100000000000001" customHeight="1" x14ac:dyDescent="0.25">
      <c r="A2" s="22" t="s">
        <v>35</v>
      </c>
      <c r="B2" s="39"/>
      <c r="C2" s="190" t="str">
        <f>'Form 1'!C3</f>
        <v xml:space="preserve"> </v>
      </c>
      <c r="D2" s="190"/>
      <c r="E2" s="190"/>
      <c r="F2" s="190"/>
      <c r="G2" s="190"/>
      <c r="H2" s="190"/>
      <c r="I2" s="190"/>
      <c r="J2" s="190"/>
      <c r="K2" s="190"/>
      <c r="M2" s="20" t="s">
        <v>91</v>
      </c>
      <c r="N2" s="40"/>
      <c r="O2" s="190" t="str">
        <f>'Form 1'!H6</f>
        <v xml:space="preserve"> </v>
      </c>
      <c r="P2" s="190"/>
      <c r="Q2" s="190"/>
    </row>
    <row r="3" spans="1:24" s="19" customFormat="1" ht="20.100000000000001" customHeight="1" x14ac:dyDescent="0.25">
      <c r="A3" s="22" t="s">
        <v>37</v>
      </c>
      <c r="B3" s="39"/>
      <c r="C3" s="173" t="str">
        <f>'Form 1'!H3</f>
        <v>041 - Public Health</v>
      </c>
      <c r="D3" s="173"/>
      <c r="E3" s="173"/>
      <c r="F3" s="173"/>
      <c r="G3" s="173"/>
      <c r="H3" s="173"/>
      <c r="I3" s="173"/>
      <c r="J3" s="173"/>
      <c r="K3" s="173"/>
      <c r="M3" s="20" t="s">
        <v>92</v>
      </c>
      <c r="N3" s="40"/>
      <c r="O3" s="173" t="str">
        <f>'Form 1'!C4</f>
        <v xml:space="preserve"> </v>
      </c>
      <c r="P3" s="173"/>
      <c r="Q3" s="173"/>
      <c r="W3" s="41"/>
      <c r="X3" s="41"/>
    </row>
    <row r="4" spans="1:24" s="19" customFormat="1" ht="20.100000000000001" customHeight="1" x14ac:dyDescent="0.25">
      <c r="A4" s="22" t="s">
        <v>106</v>
      </c>
      <c r="B4" s="42"/>
      <c r="C4" s="42"/>
      <c r="D4" s="42"/>
      <c r="F4" s="43">
        <f>'Form 1'!C10</f>
        <v>2024</v>
      </c>
      <c r="M4" s="20" t="s">
        <v>93</v>
      </c>
      <c r="N4" s="40"/>
      <c r="O4" s="173" t="str">
        <f>'Form 1'!C9</f>
        <v xml:space="preserve"> </v>
      </c>
      <c r="P4" s="173"/>
      <c r="Q4" s="173"/>
      <c r="R4" s="25"/>
      <c r="W4" s="41"/>
      <c r="X4" s="41"/>
    </row>
    <row r="5" spans="1:24" s="19" customFormat="1" ht="20.100000000000001" customHeight="1" x14ac:dyDescent="0.25">
      <c r="A5" s="22" t="s">
        <v>113</v>
      </c>
      <c r="B5" s="39"/>
      <c r="C5" s="39"/>
      <c r="D5" s="39"/>
      <c r="F5" s="58"/>
      <c r="M5" s="40"/>
      <c r="N5" s="40"/>
      <c r="R5" s="25"/>
      <c r="W5" s="41"/>
      <c r="X5" s="41"/>
    </row>
    <row r="6" spans="1:24" s="19" customFormat="1" ht="15" customHeight="1" x14ac:dyDescent="0.25">
      <c r="B6" s="44"/>
      <c r="C6" s="44"/>
      <c r="D6" s="44"/>
      <c r="R6" s="25"/>
    </row>
    <row r="7" spans="1:24" s="25" customFormat="1" ht="105" customHeight="1" x14ac:dyDescent="0.25">
      <c r="A7" s="186" t="s">
        <v>114</v>
      </c>
      <c r="B7" s="187"/>
      <c r="C7" s="187"/>
      <c r="D7" s="188"/>
      <c r="E7" s="24" t="s">
        <v>42</v>
      </c>
      <c r="F7" s="24" t="s">
        <v>122</v>
      </c>
      <c r="G7" s="24" t="s">
        <v>77</v>
      </c>
      <c r="H7" s="24" t="s">
        <v>100</v>
      </c>
      <c r="I7" s="24" t="s">
        <v>98</v>
      </c>
      <c r="J7" s="24" t="s">
        <v>115</v>
      </c>
      <c r="K7" s="45" t="s">
        <v>101</v>
      </c>
      <c r="L7" s="45" t="s">
        <v>116</v>
      </c>
      <c r="M7" s="24" t="s">
        <v>117</v>
      </c>
      <c r="N7" s="24" t="s">
        <v>118</v>
      </c>
      <c r="O7" s="24" t="s">
        <v>119</v>
      </c>
      <c r="P7" s="24" t="s">
        <v>120</v>
      </c>
      <c r="Q7" s="24" t="s">
        <v>121</v>
      </c>
    </row>
    <row r="8" spans="1:24" s="25" customFormat="1" ht="69.95" customHeight="1" x14ac:dyDescent="0.25">
      <c r="A8" s="189"/>
      <c r="B8" s="189"/>
      <c r="C8" s="189"/>
      <c r="D8" s="189"/>
      <c r="E8" s="35"/>
      <c r="F8" s="36"/>
      <c r="G8" s="37"/>
      <c r="H8" s="37"/>
      <c r="I8" s="37"/>
      <c r="J8" s="38"/>
      <c r="K8" s="57"/>
      <c r="L8" s="57"/>
      <c r="M8" s="51" t="e">
        <f t="shared" ref="M8:M18" si="0">IF(I8=0,N8/G8,N8/G8)/E8</f>
        <v>#DIV/0!</v>
      </c>
      <c r="N8" s="52"/>
      <c r="O8" s="53">
        <f t="shared" ref="O8:O18" si="1">P8-N8</f>
        <v>0</v>
      </c>
      <c r="P8" s="53">
        <f t="shared" ref="P8:P18" si="2">ROUNDUP(IF(I8=0,E8*F8*J8, E8*F8*G8*I8*J8),0)</f>
        <v>0</v>
      </c>
      <c r="Q8" s="34"/>
    </row>
    <row r="9" spans="1:24" s="25" customFormat="1" ht="69.95" customHeight="1" x14ac:dyDescent="0.25">
      <c r="A9" s="189"/>
      <c r="B9" s="189"/>
      <c r="C9" s="189"/>
      <c r="D9" s="189"/>
      <c r="E9" s="35"/>
      <c r="F9" s="36"/>
      <c r="G9" s="37"/>
      <c r="H9" s="37"/>
      <c r="I9" s="37"/>
      <c r="J9" s="38"/>
      <c r="K9" s="57"/>
      <c r="L9" s="57"/>
      <c r="M9" s="51" t="e">
        <f t="shared" si="0"/>
        <v>#DIV/0!</v>
      </c>
      <c r="N9" s="52"/>
      <c r="O9" s="53">
        <f t="shared" si="1"/>
        <v>0</v>
      </c>
      <c r="P9" s="53">
        <f t="shared" si="2"/>
        <v>0</v>
      </c>
      <c r="Q9" s="34"/>
    </row>
    <row r="10" spans="1:24" s="25" customFormat="1" ht="69.95" customHeight="1" x14ac:dyDescent="0.25">
      <c r="A10" s="189"/>
      <c r="B10" s="189"/>
      <c r="C10" s="189"/>
      <c r="D10" s="189"/>
      <c r="E10" s="35"/>
      <c r="F10" s="36"/>
      <c r="G10" s="37"/>
      <c r="H10" s="37"/>
      <c r="I10" s="37"/>
      <c r="J10" s="38"/>
      <c r="K10" s="57"/>
      <c r="L10" s="57"/>
      <c r="M10" s="51" t="e">
        <f t="shared" si="0"/>
        <v>#DIV/0!</v>
      </c>
      <c r="N10" s="52"/>
      <c r="O10" s="53">
        <f t="shared" si="1"/>
        <v>0</v>
      </c>
      <c r="P10" s="53">
        <f t="shared" si="2"/>
        <v>0</v>
      </c>
      <c r="Q10" s="34"/>
    </row>
    <row r="11" spans="1:24" s="25" customFormat="1" ht="69.95" customHeight="1" x14ac:dyDescent="0.25">
      <c r="A11" s="189"/>
      <c r="B11" s="189"/>
      <c r="C11" s="189"/>
      <c r="D11" s="189"/>
      <c r="E11" s="35"/>
      <c r="F11" s="36"/>
      <c r="G11" s="37"/>
      <c r="H11" s="37"/>
      <c r="I11" s="37"/>
      <c r="J11" s="38"/>
      <c r="K11" s="57"/>
      <c r="L11" s="57"/>
      <c r="M11" s="51" t="e">
        <f t="shared" si="0"/>
        <v>#DIV/0!</v>
      </c>
      <c r="N11" s="52"/>
      <c r="O11" s="53">
        <f t="shared" si="1"/>
        <v>0</v>
      </c>
      <c r="P11" s="53">
        <f t="shared" si="2"/>
        <v>0</v>
      </c>
      <c r="Q11" s="34"/>
    </row>
    <row r="12" spans="1:24" s="25" customFormat="1" ht="69.95" customHeight="1" x14ac:dyDescent="0.25">
      <c r="A12" s="189"/>
      <c r="B12" s="189"/>
      <c r="C12" s="189"/>
      <c r="D12" s="189"/>
      <c r="E12" s="35"/>
      <c r="F12" s="36"/>
      <c r="G12" s="37"/>
      <c r="H12" s="37"/>
      <c r="I12" s="37"/>
      <c r="J12" s="38"/>
      <c r="K12" s="57"/>
      <c r="L12" s="57"/>
      <c r="M12" s="51" t="e">
        <f t="shared" si="0"/>
        <v>#DIV/0!</v>
      </c>
      <c r="N12" s="52"/>
      <c r="O12" s="53">
        <f t="shared" si="1"/>
        <v>0</v>
      </c>
      <c r="P12" s="53">
        <f t="shared" si="2"/>
        <v>0</v>
      </c>
      <c r="Q12" s="34"/>
    </row>
    <row r="13" spans="1:24" s="25" customFormat="1" ht="69.95" customHeight="1" x14ac:dyDescent="0.25">
      <c r="A13" s="189"/>
      <c r="B13" s="189"/>
      <c r="C13" s="189"/>
      <c r="D13" s="189"/>
      <c r="E13" s="35"/>
      <c r="F13" s="36"/>
      <c r="G13" s="37"/>
      <c r="H13" s="37"/>
      <c r="I13" s="37"/>
      <c r="J13" s="38"/>
      <c r="K13" s="57"/>
      <c r="L13" s="57"/>
      <c r="M13" s="51" t="e">
        <f t="shared" si="0"/>
        <v>#DIV/0!</v>
      </c>
      <c r="N13" s="52"/>
      <c r="O13" s="53">
        <f t="shared" si="1"/>
        <v>0</v>
      </c>
      <c r="P13" s="53">
        <f t="shared" si="2"/>
        <v>0</v>
      </c>
      <c r="Q13" s="34"/>
    </row>
    <row r="14" spans="1:24" s="25" customFormat="1" ht="69.95" customHeight="1" x14ac:dyDescent="0.25">
      <c r="A14" s="189"/>
      <c r="B14" s="189"/>
      <c r="C14" s="189"/>
      <c r="D14" s="189"/>
      <c r="E14" s="35"/>
      <c r="F14" s="36"/>
      <c r="G14" s="37"/>
      <c r="H14" s="37"/>
      <c r="I14" s="37"/>
      <c r="J14" s="38"/>
      <c r="K14" s="57"/>
      <c r="L14" s="57"/>
      <c r="M14" s="51" t="e">
        <f t="shared" si="0"/>
        <v>#DIV/0!</v>
      </c>
      <c r="N14" s="52"/>
      <c r="O14" s="53">
        <f t="shared" si="1"/>
        <v>0</v>
      </c>
      <c r="P14" s="53">
        <f t="shared" si="2"/>
        <v>0</v>
      </c>
      <c r="Q14" s="34"/>
    </row>
    <row r="15" spans="1:24" s="25" customFormat="1" ht="69.95" customHeight="1" x14ac:dyDescent="0.25">
      <c r="A15" s="189"/>
      <c r="B15" s="189"/>
      <c r="C15" s="189"/>
      <c r="D15" s="189"/>
      <c r="E15" s="35"/>
      <c r="F15" s="36"/>
      <c r="G15" s="37"/>
      <c r="H15" s="37"/>
      <c r="I15" s="37"/>
      <c r="J15" s="38"/>
      <c r="K15" s="57"/>
      <c r="L15" s="57"/>
      <c r="M15" s="51" t="e">
        <f t="shared" si="0"/>
        <v>#DIV/0!</v>
      </c>
      <c r="N15" s="52"/>
      <c r="O15" s="53">
        <f t="shared" si="1"/>
        <v>0</v>
      </c>
      <c r="P15" s="53">
        <f t="shared" si="2"/>
        <v>0</v>
      </c>
      <c r="Q15" s="34"/>
    </row>
    <row r="16" spans="1:24" s="25" customFormat="1" ht="69.95" customHeight="1" x14ac:dyDescent="0.25">
      <c r="A16" s="189"/>
      <c r="B16" s="189"/>
      <c r="C16" s="189"/>
      <c r="D16" s="189"/>
      <c r="E16" s="35"/>
      <c r="F16" s="36"/>
      <c r="G16" s="37"/>
      <c r="H16" s="37"/>
      <c r="I16" s="37"/>
      <c r="J16" s="38"/>
      <c r="K16" s="57"/>
      <c r="L16" s="57"/>
      <c r="M16" s="51" t="e">
        <f t="shared" si="0"/>
        <v>#DIV/0!</v>
      </c>
      <c r="N16" s="52"/>
      <c r="O16" s="53">
        <f t="shared" si="1"/>
        <v>0</v>
      </c>
      <c r="P16" s="53">
        <f t="shared" si="2"/>
        <v>0</v>
      </c>
      <c r="Q16" s="34"/>
    </row>
    <row r="17" spans="1:17" s="25" customFormat="1" ht="69.95" customHeight="1" x14ac:dyDescent="0.25">
      <c r="A17" s="189"/>
      <c r="B17" s="189"/>
      <c r="C17" s="189"/>
      <c r="D17" s="189"/>
      <c r="E17" s="35"/>
      <c r="F17" s="36"/>
      <c r="G17" s="37"/>
      <c r="H17" s="37"/>
      <c r="I17" s="37"/>
      <c r="J17" s="38"/>
      <c r="K17" s="57"/>
      <c r="L17" s="57"/>
      <c r="M17" s="51" t="e">
        <f t="shared" si="0"/>
        <v>#DIV/0!</v>
      </c>
      <c r="N17" s="52"/>
      <c r="O17" s="53">
        <f t="shared" si="1"/>
        <v>0</v>
      </c>
      <c r="P17" s="53">
        <f t="shared" si="2"/>
        <v>0</v>
      </c>
      <c r="Q17" s="34"/>
    </row>
    <row r="18" spans="1:17" s="25" customFormat="1" ht="69.95" customHeight="1" x14ac:dyDescent="0.25">
      <c r="A18" s="189"/>
      <c r="B18" s="189"/>
      <c r="C18" s="189"/>
      <c r="D18" s="189"/>
      <c r="E18" s="35"/>
      <c r="F18" s="36"/>
      <c r="G18" s="37"/>
      <c r="H18" s="37"/>
      <c r="I18" s="37"/>
      <c r="J18" s="38"/>
      <c r="K18" s="57"/>
      <c r="L18" s="57"/>
      <c r="M18" s="51" t="e">
        <f t="shared" si="0"/>
        <v>#DIV/0!</v>
      </c>
      <c r="N18" s="52"/>
      <c r="O18" s="53">
        <f t="shared" si="1"/>
        <v>0</v>
      </c>
      <c r="P18" s="53">
        <f t="shared" si="2"/>
        <v>0</v>
      </c>
      <c r="Q18" s="34"/>
    </row>
    <row r="19" spans="1:17" s="19" customFormat="1" ht="21.75" customHeight="1" x14ac:dyDescent="0.25">
      <c r="A19" s="172" t="s">
        <v>99</v>
      </c>
      <c r="B19" s="173"/>
      <c r="C19" s="173"/>
      <c r="D19" s="174"/>
      <c r="E19" s="8">
        <f>SUM(E8:E18)</f>
        <v>0</v>
      </c>
      <c r="F19" s="12"/>
      <c r="G19" s="12"/>
      <c r="H19" s="12"/>
      <c r="I19" s="12"/>
      <c r="J19" s="1"/>
      <c r="K19" s="2"/>
      <c r="L19" s="3"/>
      <c r="M19" s="15">
        <f>SUMIF(M8:M18,"&lt;&gt;#DIV/0!")</f>
        <v>0</v>
      </c>
      <c r="N19" s="7">
        <f>ROUNDUP(SUM(N8:N18),0)</f>
        <v>0</v>
      </c>
      <c r="O19" s="7">
        <f>ROUNDUP(SUM(O8:O18),0)</f>
        <v>0</v>
      </c>
      <c r="P19" s="7">
        <f>ROUNDUP(SUM(P8:P18),0)</f>
        <v>0</v>
      </c>
      <c r="Q19" s="48" t="s">
        <v>0</v>
      </c>
    </row>
    <row r="20" spans="1:17" s="19" customFormat="1" ht="15" customHeight="1" x14ac:dyDescent="0.2">
      <c r="F20" s="180" t="s">
        <v>21</v>
      </c>
      <c r="G20" s="180"/>
      <c r="H20" s="180"/>
      <c r="I20" s="180"/>
      <c r="J20" s="180"/>
      <c r="K20" s="180"/>
      <c r="L20" s="191"/>
      <c r="M20" s="191"/>
      <c r="N20" s="191"/>
      <c r="O20" s="191"/>
      <c r="P20" s="191"/>
    </row>
  </sheetData>
  <sheetProtection algorithmName="SHA-512" hashValue="8XMyqabhJ9H55LctxTswTqzemltuXkOewhOT5kcK5lIWl4rEOV2JuX2wkfrzTq4HxOl4vtmTTWWP1AO3Sq7Qhg==" saltValue="E0cTd9eaAU18WBp2QK/fLg==" spinCount="100000" sheet="1" selectLockedCells="1"/>
  <protectedRanges>
    <protectedRange sqref="M7" name="Range3_1_1_2_3"/>
  </protectedRanges>
  <mergeCells count="20">
    <mergeCell ref="A19:D19"/>
    <mergeCell ref="F20:P20"/>
    <mergeCell ref="A1:Q1"/>
    <mergeCell ref="C2:K2"/>
    <mergeCell ref="O2:Q2"/>
    <mergeCell ref="C3:K3"/>
    <mergeCell ref="O3:Q3"/>
    <mergeCell ref="O4:Q4"/>
    <mergeCell ref="A7:D7"/>
    <mergeCell ref="A8:D8"/>
    <mergeCell ref="A9:D9"/>
    <mergeCell ref="A10:D10"/>
    <mergeCell ref="A11:D11"/>
    <mergeCell ref="A17:D17"/>
    <mergeCell ref="A18:D18"/>
    <mergeCell ref="A16:D16"/>
    <mergeCell ref="A12:D12"/>
    <mergeCell ref="A13:D13"/>
    <mergeCell ref="A14:D14"/>
    <mergeCell ref="A15:D15"/>
  </mergeCells>
  <dataValidations disablePrompts="1" count="16">
    <dataValidation allowBlank="1" showInputMessage="1" showErrorMessage="1" promptTitle="Job Responsibilities" prompt="Provide a summary of the duties and responsibilities associated with each position." sqref="Q7" xr:uid="{FF3BD535-0892-44C7-88BD-0A3AC5FB9592}"/>
    <dataValidation allowBlank="1" showInputMessage="1" showErrorMessage="1" promptTitle="Total Cost" prompt="This is the total cost of the position. " sqref="P7:P18" xr:uid="{65DF5C55-044D-4118-AB4C-720BE969C6FE}"/>
    <dataValidation allowBlank="1" showInputMessage="1" showErrorMessage="1" promptTitle="Other Share " prompt="This information is the amount of the position that will be supported using the Delegate Agency/Organization’s other funding. " sqref="O7:O18" xr:uid="{F97D805D-C8F3-4CBD-A19D-95E4E81E5298}"/>
    <dataValidation allowBlank="1" showInputMessage="1" showErrorMessage="1" promptTitle="Grant Award Share " prompt="For each position listed, please indicate what amount of salary will be paid with City funds." sqref="N7" xr:uid="{4ED213B6-E652-4DAF-A728-56272A664148}"/>
    <dataValidation allowBlank="1" showInputMessage="1" showErrorMessage="1" promptTitle="Estimate for Each Pay Period" prompt="The estimate for each pay period should be the maximum amount allowable to pay (i.e. dollar limitation per pay period). " sqref="M7:M18" xr:uid="{A4B5D4CC-DE03-4312-A2D2-5C09B27DCD72}"/>
    <dataValidation allowBlank="1" showInputMessage="1" showErrorMessage="1" promptTitle="% Time Budget on Project" prompt="Please indicate the percentage (%) of time budgeted on the project (city Share Only) that this employee is anticipated to spend on this program allocated to this budget " sqref="J7" xr:uid="{51DF2E70-0E84-4605-B11C-3C4AF1F7437E}"/>
    <dataValidation allowBlank="1" showInputMessage="1" showErrorMessage="1" promptTitle="Hours Worked Per Pay Period" prompt="Enter the total hours an employee is expected to work per pay period. " sqref="I7" xr:uid="{D6439EC6-7CA8-49CC-B060-E3A8D1432E84}"/>
    <dataValidation allowBlank="1" showInputMessage="1" showErrorMessage="1" promptTitle="# of Pay Periods" prompt="List the number of pay periods either per year or employment period; this information must be provided for each employee included in the budget." sqref="G7:H7" xr:uid="{34B90549-8043-4E83-8E13-850A743C2DF8}"/>
    <dataValidation allowBlank="1" showInputMessage="1" showErrorMessage="1" promptTitle="Number of Employee(s)" prompt="Indicate the number of employees to be funded." sqref="E7" xr:uid="{F2FB283D-145B-452B-9904-B5E4FBC09969}"/>
    <dataValidation type="textLength" operator="lessThan" allowBlank="1" showInputMessage="1" showErrorMessage="1" errorTitle="Job Responsibilities" error="field is limited to 300 characters" promptTitle="Job Responsibilities" prompt="field is limited to 300 characters" sqref="Q8:Q18" xr:uid="{81F89092-12A4-409C-82D5-A8534C378785}">
      <formula1>300</formula1>
    </dataValidation>
    <dataValidation allowBlank="1" showInputMessage="1" showErrorMessage="1" promptTitle="Position Title" prompt="List all positions and their covered period that will be funded under this program. This should include salaries that will be paid exclusively by funding sources other than the city. (i.e., Program Manager 02/08/2024 - 04/07/2024)." sqref="A7:D7" xr:uid="{FAF29EFD-8000-4752-AB48-E37C2613A94D}"/>
    <dataValidation allowBlank="1" showInputMessage="1" showErrorMessage="1" promptTitle="Annual Salary / Hourly wage " prompt="Indicate the corresponding gross salary for each employee. If there are different salaries for the same position, list the salary in separate rows. If the position is wage-based, indicate the maximum compensation amount to be paid per pay period." sqref="F7" xr:uid="{687BBCFE-8DE2-4B85-89DC-CC68907FC997}"/>
    <dataValidation allowBlank="1" showInputMessage="1" showErrorMessage="1" promptTitle="(8). Position Budget Start Date:" prompt="Enter the start date of each employee included in the budget." sqref="K7" xr:uid="{B679E238-56CD-4977-9D52-F35D42C9EDD3}"/>
    <dataValidation type="date" allowBlank="1" showInputMessage="1" showErrorMessage="1" promptTitle="(9). Position Budget End Date:" prompt="Enter the end date of each employee included in the budget." sqref="L7" xr:uid="{7564B305-7AC1-4DD2-9AAB-F8FA4AACA164}">
      <formula1>43466</formula1>
      <formula2>46387</formula2>
    </dataValidation>
    <dataValidation type="date" allowBlank="1" showInputMessage="1" showErrorMessage="1" promptTitle="(8). Position Budget Start Date:" prompt="Enter the start date of each employee included in the budget." sqref="K8:K18" xr:uid="{A1528617-2726-4A5D-9C00-D993F8BBF2C5}">
      <formula1>36526</formula1>
      <formula2>47484</formula2>
    </dataValidation>
    <dataValidation type="date" allowBlank="1" showInputMessage="1" showErrorMessage="1" promptTitle="(9). Position Budget End Date:" prompt="Enter the end date of each employee included in the budget." sqref="L8:L18" xr:uid="{6F98635B-B6BE-4AD4-84D6-BE91B50E48B2}">
      <formula1>36526</formula1>
      <formula2>47484</formula2>
    </dataValidation>
  </dataValidations>
  <printOptions horizontalCentered="1" verticalCentered="1"/>
  <pageMargins left="0" right="0" top="0" bottom="0" header="0" footer="0"/>
  <pageSetup scale="48" fitToHeight="0" orientation="landscape" r:id="rId1"/>
  <headerFooter scaleWithDoc="0" alignWithMargins="0">
    <oddFooter>&amp;CLast Updated: 11/2023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X20"/>
  <sheetViews>
    <sheetView zoomScale="70" zoomScaleNormal="70" zoomScaleSheetLayoutView="85" zoomScalePageLayoutView="80" workbookViewId="0">
      <selection activeCell="J16" sqref="J16"/>
    </sheetView>
  </sheetViews>
  <sheetFormatPr defaultColWidth="9.140625" defaultRowHeight="12.75" x14ac:dyDescent="0.2"/>
  <cols>
    <col min="1" max="4" width="10.7109375" customWidth="1"/>
    <col min="5" max="5" width="8.5703125" customWidth="1"/>
    <col min="6" max="7" width="13.7109375" customWidth="1"/>
    <col min="8" max="8" width="16.42578125" customWidth="1"/>
    <col min="9" max="12" width="13.7109375" customWidth="1"/>
    <col min="13" max="13" width="18.28515625" style="56" customWidth="1"/>
    <col min="14" max="14" width="15.85546875" bestFit="1" customWidth="1"/>
    <col min="15" max="16" width="15.7109375" customWidth="1"/>
    <col min="17" max="17" width="67.7109375" customWidth="1"/>
  </cols>
  <sheetData>
    <row r="1" spans="1:24" s="19" customFormat="1" ht="39.950000000000003" customHeight="1" x14ac:dyDescent="0.2">
      <c r="A1" s="157" t="s">
        <v>49</v>
      </c>
      <c r="B1" s="157"/>
      <c r="C1" s="157"/>
      <c r="D1" s="157"/>
      <c r="E1" s="157"/>
      <c r="F1" s="157"/>
      <c r="G1" s="157"/>
      <c r="H1" s="157"/>
      <c r="I1" s="157"/>
      <c r="J1" s="157"/>
      <c r="K1" s="157"/>
      <c r="L1" s="157"/>
      <c r="M1" s="157"/>
      <c r="N1" s="157"/>
      <c r="O1" s="157"/>
      <c r="P1" s="157"/>
      <c r="Q1" s="157"/>
    </row>
    <row r="2" spans="1:24" s="19" customFormat="1" ht="20.100000000000001" customHeight="1" x14ac:dyDescent="0.25">
      <c r="A2" s="22" t="s">
        <v>35</v>
      </c>
      <c r="B2" s="39"/>
      <c r="C2" s="190" t="str">
        <f>'Form 1'!C3</f>
        <v xml:space="preserve"> </v>
      </c>
      <c r="D2" s="190"/>
      <c r="E2" s="190"/>
      <c r="F2" s="190"/>
      <c r="G2" s="190"/>
      <c r="H2" s="190"/>
      <c r="I2" s="190"/>
      <c r="J2" s="190"/>
      <c r="K2" s="190"/>
      <c r="M2" s="20" t="s">
        <v>91</v>
      </c>
      <c r="N2" s="40"/>
      <c r="O2" s="190" t="str">
        <f>'Form 1'!H6</f>
        <v xml:space="preserve"> </v>
      </c>
      <c r="P2" s="190"/>
      <c r="Q2" s="190"/>
    </row>
    <row r="3" spans="1:24" s="19" customFormat="1" ht="20.100000000000001" customHeight="1" x14ac:dyDescent="0.25">
      <c r="A3" s="22" t="s">
        <v>37</v>
      </c>
      <c r="B3" s="39"/>
      <c r="C3" s="173" t="str">
        <f>'Form 1'!H3</f>
        <v>041 - Public Health</v>
      </c>
      <c r="D3" s="173"/>
      <c r="E3" s="173"/>
      <c r="F3" s="173"/>
      <c r="G3" s="173"/>
      <c r="H3" s="173"/>
      <c r="I3" s="173"/>
      <c r="J3" s="173"/>
      <c r="K3" s="173"/>
      <c r="M3" s="20" t="s">
        <v>92</v>
      </c>
      <c r="N3" s="40"/>
      <c r="O3" s="173" t="str">
        <f>'Form 1'!C4</f>
        <v xml:space="preserve"> </v>
      </c>
      <c r="P3" s="173"/>
      <c r="Q3" s="173"/>
      <c r="W3" s="41"/>
      <c r="X3" s="41"/>
    </row>
    <row r="4" spans="1:24" s="19" customFormat="1" ht="20.100000000000001" customHeight="1" x14ac:dyDescent="0.25">
      <c r="A4" s="22" t="s">
        <v>106</v>
      </c>
      <c r="B4" s="42"/>
      <c r="C4" s="42"/>
      <c r="D4" s="42"/>
      <c r="F4" s="43">
        <f>'Form 1'!C10</f>
        <v>2024</v>
      </c>
      <c r="M4" s="20" t="s">
        <v>93</v>
      </c>
      <c r="N4" s="40"/>
      <c r="O4" s="173" t="str">
        <f>'Form 1'!C9</f>
        <v xml:space="preserve"> </v>
      </c>
      <c r="P4" s="173"/>
      <c r="Q4" s="173"/>
      <c r="R4" s="25"/>
      <c r="W4" s="41"/>
      <c r="X4" s="41"/>
    </row>
    <row r="5" spans="1:24" s="19" customFormat="1" ht="20.100000000000001" customHeight="1" x14ac:dyDescent="0.25">
      <c r="A5" s="22" t="s">
        <v>113</v>
      </c>
      <c r="B5" s="39"/>
      <c r="C5" s="39"/>
      <c r="D5" s="39"/>
      <c r="F5" s="58"/>
      <c r="M5" s="40"/>
      <c r="N5" s="40"/>
      <c r="R5" s="25"/>
      <c r="W5" s="41"/>
      <c r="X5" s="41"/>
    </row>
    <row r="6" spans="1:24" s="19" customFormat="1" ht="15" customHeight="1" x14ac:dyDescent="0.25">
      <c r="B6" s="44"/>
      <c r="C6" s="44"/>
      <c r="D6" s="44"/>
      <c r="R6" s="25"/>
    </row>
    <row r="7" spans="1:24" s="25" customFormat="1" ht="105" customHeight="1" x14ac:dyDescent="0.25">
      <c r="A7" s="186" t="s">
        <v>114</v>
      </c>
      <c r="B7" s="187"/>
      <c r="C7" s="187"/>
      <c r="D7" s="188"/>
      <c r="E7" s="24" t="s">
        <v>42</v>
      </c>
      <c r="F7" s="24" t="s">
        <v>122</v>
      </c>
      <c r="G7" s="24" t="s">
        <v>77</v>
      </c>
      <c r="H7" s="24" t="s">
        <v>100</v>
      </c>
      <c r="I7" s="24" t="s">
        <v>98</v>
      </c>
      <c r="J7" s="24" t="s">
        <v>115</v>
      </c>
      <c r="K7" s="45" t="s">
        <v>101</v>
      </c>
      <c r="L7" s="45" t="s">
        <v>116</v>
      </c>
      <c r="M7" s="24" t="s">
        <v>117</v>
      </c>
      <c r="N7" s="24" t="s">
        <v>118</v>
      </c>
      <c r="O7" s="24" t="s">
        <v>119</v>
      </c>
      <c r="P7" s="24" t="s">
        <v>120</v>
      </c>
      <c r="Q7" s="24" t="s">
        <v>121</v>
      </c>
    </row>
    <row r="8" spans="1:24" s="25" customFormat="1" ht="69.95" customHeight="1" x14ac:dyDescent="0.25">
      <c r="A8" s="189"/>
      <c r="B8" s="189"/>
      <c r="C8" s="189"/>
      <c r="D8" s="189"/>
      <c r="E8" s="35"/>
      <c r="F8" s="36"/>
      <c r="G8" s="37"/>
      <c r="H8" s="37"/>
      <c r="I8" s="37"/>
      <c r="J8" s="38"/>
      <c r="K8" s="57"/>
      <c r="L8" s="57"/>
      <c r="M8" s="51" t="e">
        <f t="shared" ref="M8:M18" si="0">IF(I8=0,N8/G8,N8/G8)/E8</f>
        <v>#DIV/0!</v>
      </c>
      <c r="N8" s="52"/>
      <c r="O8" s="53">
        <f t="shared" ref="O8:O18" si="1">P8-N8</f>
        <v>0</v>
      </c>
      <c r="P8" s="53">
        <f t="shared" ref="P8:P18" si="2">ROUNDUP(IF(I8=0,E8*F8*J8, E8*F8*G8*I8*J8),0)</f>
        <v>0</v>
      </c>
      <c r="Q8" s="34"/>
    </row>
    <row r="9" spans="1:24" s="25" customFormat="1" ht="69.95" customHeight="1" x14ac:dyDescent="0.25">
      <c r="A9" s="189"/>
      <c r="B9" s="189"/>
      <c r="C9" s="189"/>
      <c r="D9" s="189"/>
      <c r="E9" s="35"/>
      <c r="F9" s="36"/>
      <c r="G9" s="37"/>
      <c r="H9" s="37"/>
      <c r="I9" s="37"/>
      <c r="J9" s="38"/>
      <c r="K9" s="57"/>
      <c r="L9" s="57"/>
      <c r="M9" s="51" t="e">
        <f t="shared" si="0"/>
        <v>#DIV/0!</v>
      </c>
      <c r="N9" s="52"/>
      <c r="O9" s="53">
        <f t="shared" si="1"/>
        <v>0</v>
      </c>
      <c r="P9" s="53">
        <f t="shared" si="2"/>
        <v>0</v>
      </c>
      <c r="Q9" s="34"/>
    </row>
    <row r="10" spans="1:24" s="25" customFormat="1" ht="69.95" customHeight="1" x14ac:dyDescent="0.25">
      <c r="A10" s="189"/>
      <c r="B10" s="189"/>
      <c r="C10" s="189"/>
      <c r="D10" s="189"/>
      <c r="E10" s="35"/>
      <c r="F10" s="36"/>
      <c r="G10" s="37"/>
      <c r="H10" s="37"/>
      <c r="I10" s="37"/>
      <c r="J10" s="38"/>
      <c r="K10" s="57"/>
      <c r="L10" s="57"/>
      <c r="M10" s="51" t="e">
        <f t="shared" si="0"/>
        <v>#DIV/0!</v>
      </c>
      <c r="N10" s="52"/>
      <c r="O10" s="53">
        <f t="shared" si="1"/>
        <v>0</v>
      </c>
      <c r="P10" s="53">
        <f t="shared" si="2"/>
        <v>0</v>
      </c>
      <c r="Q10" s="34"/>
    </row>
    <row r="11" spans="1:24" s="25" customFormat="1" ht="69.95" customHeight="1" x14ac:dyDescent="0.25">
      <c r="A11" s="189"/>
      <c r="B11" s="189"/>
      <c r="C11" s="189"/>
      <c r="D11" s="189"/>
      <c r="E11" s="35"/>
      <c r="F11" s="36"/>
      <c r="G11" s="37"/>
      <c r="H11" s="37"/>
      <c r="I11" s="37"/>
      <c r="J11" s="38"/>
      <c r="K11" s="57"/>
      <c r="L11" s="57"/>
      <c r="M11" s="51" t="e">
        <f t="shared" si="0"/>
        <v>#DIV/0!</v>
      </c>
      <c r="N11" s="52"/>
      <c r="O11" s="53">
        <f t="shared" si="1"/>
        <v>0</v>
      </c>
      <c r="P11" s="53">
        <f t="shared" si="2"/>
        <v>0</v>
      </c>
      <c r="Q11" s="34"/>
    </row>
    <row r="12" spans="1:24" s="25" customFormat="1" ht="69.95" customHeight="1" x14ac:dyDescent="0.25">
      <c r="A12" s="189"/>
      <c r="B12" s="189"/>
      <c r="C12" s="189"/>
      <c r="D12" s="189"/>
      <c r="E12" s="35"/>
      <c r="F12" s="36"/>
      <c r="G12" s="37"/>
      <c r="H12" s="37"/>
      <c r="I12" s="37"/>
      <c r="J12" s="38"/>
      <c r="K12" s="57"/>
      <c r="L12" s="57"/>
      <c r="M12" s="51" t="e">
        <f t="shared" si="0"/>
        <v>#DIV/0!</v>
      </c>
      <c r="N12" s="52"/>
      <c r="O12" s="53">
        <f t="shared" si="1"/>
        <v>0</v>
      </c>
      <c r="P12" s="53">
        <f t="shared" si="2"/>
        <v>0</v>
      </c>
      <c r="Q12" s="34"/>
    </row>
    <row r="13" spans="1:24" s="25" customFormat="1" ht="69.95" customHeight="1" x14ac:dyDescent="0.25">
      <c r="A13" s="189"/>
      <c r="B13" s="189"/>
      <c r="C13" s="189"/>
      <c r="D13" s="189"/>
      <c r="E13" s="35"/>
      <c r="F13" s="36"/>
      <c r="G13" s="37"/>
      <c r="H13" s="37"/>
      <c r="I13" s="37"/>
      <c r="J13" s="38"/>
      <c r="K13" s="57"/>
      <c r="L13" s="57"/>
      <c r="M13" s="51" t="e">
        <f t="shared" si="0"/>
        <v>#DIV/0!</v>
      </c>
      <c r="N13" s="52"/>
      <c r="O13" s="53">
        <f t="shared" si="1"/>
        <v>0</v>
      </c>
      <c r="P13" s="53">
        <f t="shared" si="2"/>
        <v>0</v>
      </c>
      <c r="Q13" s="34"/>
    </row>
    <row r="14" spans="1:24" s="25" customFormat="1" ht="69.95" customHeight="1" x14ac:dyDescent="0.25">
      <c r="A14" s="189"/>
      <c r="B14" s="189"/>
      <c r="C14" s="189"/>
      <c r="D14" s="189"/>
      <c r="E14" s="35"/>
      <c r="F14" s="36"/>
      <c r="G14" s="37"/>
      <c r="H14" s="37"/>
      <c r="I14" s="37"/>
      <c r="J14" s="38"/>
      <c r="K14" s="57"/>
      <c r="L14" s="57"/>
      <c r="M14" s="51" t="e">
        <f t="shared" si="0"/>
        <v>#DIV/0!</v>
      </c>
      <c r="N14" s="52"/>
      <c r="O14" s="53">
        <f t="shared" si="1"/>
        <v>0</v>
      </c>
      <c r="P14" s="53">
        <f t="shared" si="2"/>
        <v>0</v>
      </c>
      <c r="Q14" s="34"/>
    </row>
    <row r="15" spans="1:24" s="25" customFormat="1" ht="69.95" customHeight="1" x14ac:dyDescent="0.25">
      <c r="A15" s="189"/>
      <c r="B15" s="189"/>
      <c r="C15" s="189"/>
      <c r="D15" s="189"/>
      <c r="E15" s="35"/>
      <c r="F15" s="36"/>
      <c r="G15" s="37"/>
      <c r="H15" s="37"/>
      <c r="I15" s="37"/>
      <c r="J15" s="38"/>
      <c r="K15" s="57"/>
      <c r="L15" s="57"/>
      <c r="M15" s="51" t="e">
        <f t="shared" si="0"/>
        <v>#DIV/0!</v>
      </c>
      <c r="N15" s="52"/>
      <c r="O15" s="53">
        <f t="shared" si="1"/>
        <v>0</v>
      </c>
      <c r="P15" s="53">
        <f t="shared" si="2"/>
        <v>0</v>
      </c>
      <c r="Q15" s="34"/>
    </row>
    <row r="16" spans="1:24" s="25" customFormat="1" ht="69.95" customHeight="1" x14ac:dyDescent="0.25">
      <c r="A16" s="189"/>
      <c r="B16" s="189"/>
      <c r="C16" s="189"/>
      <c r="D16" s="189"/>
      <c r="E16" s="35"/>
      <c r="F16" s="36"/>
      <c r="G16" s="37"/>
      <c r="H16" s="37"/>
      <c r="I16" s="37"/>
      <c r="J16" s="38"/>
      <c r="K16" s="57"/>
      <c r="L16" s="57"/>
      <c r="M16" s="51" t="e">
        <f t="shared" si="0"/>
        <v>#DIV/0!</v>
      </c>
      <c r="N16" s="52"/>
      <c r="O16" s="53">
        <f t="shared" si="1"/>
        <v>0</v>
      </c>
      <c r="P16" s="53">
        <f t="shared" si="2"/>
        <v>0</v>
      </c>
      <c r="Q16" s="34"/>
    </row>
    <row r="17" spans="1:17" s="25" customFormat="1" ht="69.95" customHeight="1" x14ac:dyDescent="0.25">
      <c r="A17" s="189"/>
      <c r="B17" s="189"/>
      <c r="C17" s="189"/>
      <c r="D17" s="189"/>
      <c r="E17" s="35"/>
      <c r="F17" s="36"/>
      <c r="G17" s="37"/>
      <c r="H17" s="37"/>
      <c r="I17" s="37"/>
      <c r="J17" s="38"/>
      <c r="K17" s="57"/>
      <c r="L17" s="57"/>
      <c r="M17" s="51" t="e">
        <f t="shared" si="0"/>
        <v>#DIV/0!</v>
      </c>
      <c r="N17" s="52"/>
      <c r="O17" s="53">
        <f t="shared" si="1"/>
        <v>0</v>
      </c>
      <c r="P17" s="53">
        <f t="shared" si="2"/>
        <v>0</v>
      </c>
      <c r="Q17" s="34"/>
    </row>
    <row r="18" spans="1:17" s="25" customFormat="1" ht="69.95" customHeight="1" x14ac:dyDescent="0.25">
      <c r="A18" s="189"/>
      <c r="B18" s="189"/>
      <c r="C18" s="189"/>
      <c r="D18" s="189"/>
      <c r="E18" s="35"/>
      <c r="F18" s="36"/>
      <c r="G18" s="37"/>
      <c r="H18" s="37"/>
      <c r="I18" s="37"/>
      <c r="J18" s="38"/>
      <c r="K18" s="57"/>
      <c r="L18" s="57"/>
      <c r="M18" s="51" t="e">
        <f t="shared" si="0"/>
        <v>#DIV/0!</v>
      </c>
      <c r="N18" s="52"/>
      <c r="O18" s="53">
        <f t="shared" si="1"/>
        <v>0</v>
      </c>
      <c r="P18" s="53">
        <f t="shared" si="2"/>
        <v>0</v>
      </c>
      <c r="Q18" s="34"/>
    </row>
    <row r="19" spans="1:17" s="19" customFormat="1" ht="21.75" customHeight="1" x14ac:dyDescent="0.25">
      <c r="A19" s="172" t="s">
        <v>99</v>
      </c>
      <c r="B19" s="173"/>
      <c r="C19" s="173"/>
      <c r="D19" s="174"/>
      <c r="E19" s="8">
        <f>SUM(E8:E18)</f>
        <v>0</v>
      </c>
      <c r="F19" s="12"/>
      <c r="G19" s="12"/>
      <c r="H19" s="12"/>
      <c r="I19" s="12"/>
      <c r="J19" s="1"/>
      <c r="K19" s="2"/>
      <c r="L19" s="3"/>
      <c r="M19" s="15">
        <f>SUMIF(M8:M18,"&lt;&gt;#DIV/0!")</f>
        <v>0</v>
      </c>
      <c r="N19" s="7">
        <f>ROUNDUP(SUM(N8:N18),0)</f>
        <v>0</v>
      </c>
      <c r="O19" s="7">
        <f>ROUNDUP(SUM(O8:O18),0)</f>
        <v>0</v>
      </c>
      <c r="P19" s="7">
        <f>ROUNDUP(SUM(P8:P18),0)</f>
        <v>0</v>
      </c>
      <c r="Q19" s="48" t="s">
        <v>0</v>
      </c>
    </row>
    <row r="20" spans="1:17" s="19" customFormat="1" ht="15" customHeight="1" x14ac:dyDescent="0.2">
      <c r="F20" s="180" t="s">
        <v>21</v>
      </c>
      <c r="G20" s="180"/>
      <c r="H20" s="180"/>
      <c r="I20" s="180"/>
      <c r="J20" s="180"/>
      <c r="K20" s="180"/>
      <c r="L20" s="191"/>
      <c r="M20" s="191"/>
      <c r="N20" s="191"/>
      <c r="O20" s="191"/>
      <c r="P20" s="191"/>
    </row>
  </sheetData>
  <sheetProtection algorithmName="SHA-512" hashValue="D/eBI+IqkjmIbWXlRAg+qSwl6qBKgcF5nw0OY45RjFLKT0699LPkwvRF6cBbswiX7+f67Kr5KGgQCMYpV0kRbg==" saltValue="xZMuub4ZlST3dAslJeVEYA==" spinCount="100000" sheet="1" selectLockedCells="1"/>
  <protectedRanges>
    <protectedRange sqref="M7" name="Range3_1_1_2_3"/>
  </protectedRanges>
  <mergeCells count="20">
    <mergeCell ref="F20:P20"/>
    <mergeCell ref="A15:D15"/>
    <mergeCell ref="A16:D16"/>
    <mergeCell ref="A1:Q1"/>
    <mergeCell ref="C2:K2"/>
    <mergeCell ref="O2:Q2"/>
    <mergeCell ref="C3:K3"/>
    <mergeCell ref="O3:Q3"/>
    <mergeCell ref="O4:Q4"/>
    <mergeCell ref="A18:D18"/>
    <mergeCell ref="A19:D19"/>
    <mergeCell ref="A7:D7"/>
    <mergeCell ref="A8:D8"/>
    <mergeCell ref="A9:D9"/>
    <mergeCell ref="A10:D10"/>
    <mergeCell ref="A11:D11"/>
    <mergeCell ref="A17:D17"/>
    <mergeCell ref="A12:D12"/>
    <mergeCell ref="A13:D13"/>
    <mergeCell ref="A14:D14"/>
  </mergeCells>
  <dataValidations count="16">
    <dataValidation allowBlank="1" showInputMessage="1" showErrorMessage="1" promptTitle="Number of Employee(s)" prompt="Indicate the number of employees to be funded." sqref="E7" xr:uid="{3B766093-D17D-4ED6-82E7-F672D6C24EBD}"/>
    <dataValidation allowBlank="1" showInputMessage="1" showErrorMessage="1" promptTitle="# of Pay Periods" prompt="List the number of pay periods either per year or employment period; this information must be provided for each employee included in the budget." sqref="G7:H7" xr:uid="{500A802B-4B44-4DD0-B0F0-CC56EBA706F4}"/>
    <dataValidation allowBlank="1" showInputMessage="1" showErrorMessage="1" promptTitle="Hours Worked Per Pay Period" prompt="Enter the total hours an employee is expected to work per pay period. " sqref="I7" xr:uid="{4862CC61-D3B9-41FA-970F-7DCAE5A39FBE}"/>
    <dataValidation allowBlank="1" showInputMessage="1" showErrorMessage="1" promptTitle="% Time Budget on Project" prompt="Please indicate the percentage (%) of time budgeted on the project (city Share Only) that this employee is anticipated to spend on this program allocated to this budget " sqref="J7" xr:uid="{65ABA73B-FC71-4A44-B982-093C771CC153}"/>
    <dataValidation allowBlank="1" showInputMessage="1" showErrorMessage="1" promptTitle="Estimate for Each Pay Period" prompt="The estimate for each pay period should be the maximum amount allowable to pay (i.e. dollar limitation per pay period). " sqref="M7:M18" xr:uid="{8096F36B-5363-4ACA-914E-C5520892CC4E}"/>
    <dataValidation allowBlank="1" showInputMessage="1" showErrorMessage="1" promptTitle="Grant Award Share " prompt="For each position listed, please indicate what amount of salary will be paid with City funds." sqref="N7" xr:uid="{23AA3D6B-75C6-486F-82F1-7C38BB7C8829}"/>
    <dataValidation allowBlank="1" showInputMessage="1" showErrorMessage="1" promptTitle="Other Share " prompt="This information is the amount of the position that will be supported using the Delegate Agency/Organization’s other funding. " sqref="O7:O18" xr:uid="{238EC4C9-3CC3-449D-AF9F-233099CB1366}"/>
    <dataValidation allowBlank="1" showInputMessage="1" showErrorMessage="1" promptTitle="Total Cost" prompt="This is the total cost of the position. " sqref="P7:P18" xr:uid="{DACEAEEE-29AD-40CA-9176-EA884EFA5F0F}"/>
    <dataValidation allowBlank="1" showInputMessage="1" showErrorMessage="1" promptTitle="Job Responsibilities" prompt="Provide a summary of the duties and responsibilities associated with each position." sqref="Q7" xr:uid="{7721B29E-0438-4E7C-999C-7B0AB1E9B1F9}"/>
    <dataValidation type="date" allowBlank="1" showInputMessage="1" showErrorMessage="1" promptTitle="(9). Position Budget End Date:" prompt="Enter the end date of each employee included in the budget." sqref="L8:L18" xr:uid="{73F5AF20-865E-4ADE-AFC4-30B693DD2479}">
      <formula1>36526</formula1>
      <formula2>47484</formula2>
    </dataValidation>
    <dataValidation type="date" allowBlank="1" showInputMessage="1" showErrorMessage="1" promptTitle="(8). Position Budget Start Date:" prompt="Enter the start date of each employee included in the budget." sqref="K8:K18" xr:uid="{916B8D9B-6BB6-4BAE-988A-A0827145CB22}">
      <formula1>36526</formula1>
      <formula2>47484</formula2>
    </dataValidation>
    <dataValidation type="date" allowBlank="1" showInputMessage="1" showErrorMessage="1" promptTitle="(9). Position Budget End Date:" prompt="Enter the end date of each employee included in the budget." sqref="L7" xr:uid="{240F4F88-92FA-4EEB-8F90-8284F782FCE7}">
      <formula1>43466</formula1>
      <formula2>46387</formula2>
    </dataValidation>
    <dataValidation allowBlank="1" showInputMessage="1" showErrorMessage="1" promptTitle="(8). Position Budget Start Date:" prompt="Enter the start date of each employee included in the budget." sqref="K7" xr:uid="{815448DC-9B35-4B85-8EB9-1797422ABD40}"/>
    <dataValidation allowBlank="1" showInputMessage="1" showErrorMessage="1" promptTitle="Annual Salary / Hourly wage " prompt="Indicate the corresponding gross salary for each employee. If there are different salaries for the same position, list the salary in separate rows. If the position is wage-based, indicate the maximum compensation amount to be paid per pay period." sqref="F7" xr:uid="{6E67D2C6-F180-4A0A-8945-354814BCD2D6}"/>
    <dataValidation allowBlank="1" showInputMessage="1" showErrorMessage="1" promptTitle="Position Title" prompt="List all positions and their covered period that will be funded under this program. This should include salaries that will be paid exclusively by funding sources other than the city. (i.e., Program Manager 02/08/2024 - 04/07/2024)." sqref="A7:D7" xr:uid="{C1712A19-6FB1-4980-8971-3C25DF2EB584}"/>
    <dataValidation type="textLength" operator="lessThan" allowBlank="1" showInputMessage="1" showErrorMessage="1" errorTitle="Job Responsibilities" error="field is limited to 300 characters" promptTitle="Job Responsibilities" prompt="field is limited to 300 characters" sqref="Q8:Q18" xr:uid="{516AB3B4-AEDE-4A4E-A44A-215B9AE9D669}">
      <formula1>300</formula1>
    </dataValidation>
  </dataValidations>
  <printOptions horizontalCentered="1" verticalCentered="1"/>
  <pageMargins left="0.3" right="0.3" top="0.3" bottom="0.3" header="0.3" footer="0.3"/>
  <pageSetup scale="47" orientation="landscape" r:id="rId1"/>
  <headerFooter scaleWithDoc="0" alignWithMargins="0">
    <oddFooter>&amp;CLast Updated: 11/2023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X20"/>
  <sheetViews>
    <sheetView zoomScale="70" zoomScaleNormal="70" zoomScaleSheetLayoutView="85" zoomScalePageLayoutView="80" workbookViewId="0">
      <selection activeCell="Q8" sqref="Q8"/>
    </sheetView>
  </sheetViews>
  <sheetFormatPr defaultColWidth="9.140625" defaultRowHeight="12.75" x14ac:dyDescent="0.2"/>
  <cols>
    <col min="1" max="4" width="10.7109375" customWidth="1"/>
    <col min="5" max="5" width="8.5703125" customWidth="1"/>
    <col min="6" max="7" width="13.7109375" customWidth="1"/>
    <col min="8" max="8" width="16.42578125" customWidth="1"/>
    <col min="9" max="12" width="13.7109375" customWidth="1"/>
    <col min="13" max="13" width="18.28515625" style="56" customWidth="1"/>
    <col min="14" max="14" width="15.85546875" bestFit="1" customWidth="1"/>
    <col min="15" max="16" width="15.7109375" customWidth="1"/>
    <col min="17" max="17" width="67.7109375" customWidth="1"/>
  </cols>
  <sheetData>
    <row r="1" spans="1:24" s="19" customFormat="1" ht="39.950000000000003" customHeight="1" x14ac:dyDescent="0.2">
      <c r="A1" s="157" t="s">
        <v>50</v>
      </c>
      <c r="B1" s="157"/>
      <c r="C1" s="157"/>
      <c r="D1" s="157"/>
      <c r="E1" s="157"/>
      <c r="F1" s="157"/>
      <c r="G1" s="157"/>
      <c r="H1" s="157"/>
      <c r="I1" s="157"/>
      <c r="J1" s="157"/>
      <c r="K1" s="157"/>
      <c r="L1" s="157"/>
      <c r="M1" s="157"/>
      <c r="N1" s="157"/>
      <c r="O1" s="157"/>
      <c r="P1" s="157"/>
      <c r="Q1" s="157"/>
    </row>
    <row r="2" spans="1:24" s="19" customFormat="1" ht="20.100000000000001" customHeight="1" x14ac:dyDescent="0.25">
      <c r="A2" s="22" t="s">
        <v>35</v>
      </c>
      <c r="B2" s="39"/>
      <c r="C2" s="190" t="str">
        <f>'Form 1'!C3</f>
        <v xml:space="preserve"> </v>
      </c>
      <c r="D2" s="190"/>
      <c r="E2" s="190"/>
      <c r="F2" s="190"/>
      <c r="G2" s="190"/>
      <c r="H2" s="190"/>
      <c r="I2" s="190"/>
      <c r="J2" s="190"/>
      <c r="K2" s="190"/>
      <c r="M2" s="20" t="s">
        <v>91</v>
      </c>
      <c r="N2" s="40"/>
      <c r="O2" s="190" t="str">
        <f>'Form 1'!H6</f>
        <v xml:space="preserve"> </v>
      </c>
      <c r="P2" s="190"/>
      <c r="Q2" s="190"/>
    </row>
    <row r="3" spans="1:24" s="19" customFormat="1" ht="20.100000000000001" customHeight="1" x14ac:dyDescent="0.25">
      <c r="A3" s="22" t="s">
        <v>37</v>
      </c>
      <c r="B3" s="39"/>
      <c r="C3" s="173" t="str">
        <f>'Form 1'!H3</f>
        <v>041 - Public Health</v>
      </c>
      <c r="D3" s="173"/>
      <c r="E3" s="173"/>
      <c r="F3" s="173"/>
      <c r="G3" s="173"/>
      <c r="H3" s="173"/>
      <c r="I3" s="173"/>
      <c r="J3" s="173"/>
      <c r="K3" s="173"/>
      <c r="M3" s="20" t="s">
        <v>92</v>
      </c>
      <c r="N3" s="40"/>
      <c r="O3" s="173" t="str">
        <f>'Form 1'!C4</f>
        <v xml:space="preserve"> </v>
      </c>
      <c r="P3" s="173"/>
      <c r="Q3" s="173"/>
      <c r="W3" s="41"/>
      <c r="X3" s="41"/>
    </row>
    <row r="4" spans="1:24" s="19" customFormat="1" ht="20.100000000000001" customHeight="1" x14ac:dyDescent="0.25">
      <c r="A4" s="22" t="s">
        <v>106</v>
      </c>
      <c r="B4" s="42"/>
      <c r="C4" s="42"/>
      <c r="D4" s="42"/>
      <c r="F4" s="43">
        <f>'Form 1'!C10</f>
        <v>2024</v>
      </c>
      <c r="M4" s="20" t="s">
        <v>93</v>
      </c>
      <c r="N4" s="40"/>
      <c r="O4" s="173" t="str">
        <f>'Form 1'!C9</f>
        <v xml:space="preserve"> </v>
      </c>
      <c r="P4" s="173"/>
      <c r="Q4" s="173"/>
      <c r="R4" s="25"/>
      <c r="W4" s="41"/>
      <c r="X4" s="41"/>
    </row>
    <row r="5" spans="1:24" s="19" customFormat="1" ht="20.100000000000001" customHeight="1" x14ac:dyDescent="0.25">
      <c r="A5" s="22" t="s">
        <v>113</v>
      </c>
      <c r="B5" s="39"/>
      <c r="C5" s="39"/>
      <c r="D5" s="39"/>
      <c r="F5" s="58"/>
      <c r="M5" s="40"/>
      <c r="N5" s="40"/>
      <c r="R5" s="25"/>
      <c r="W5" s="41"/>
      <c r="X5" s="41"/>
    </row>
    <row r="6" spans="1:24" s="19" customFormat="1" ht="15" customHeight="1" x14ac:dyDescent="0.25">
      <c r="B6" s="44"/>
      <c r="C6" s="44"/>
      <c r="D6" s="44"/>
      <c r="R6" s="25"/>
    </row>
    <row r="7" spans="1:24" s="25" customFormat="1" ht="105" customHeight="1" x14ac:dyDescent="0.25">
      <c r="A7" s="186" t="s">
        <v>114</v>
      </c>
      <c r="B7" s="187"/>
      <c r="C7" s="187"/>
      <c r="D7" s="188"/>
      <c r="E7" s="24" t="s">
        <v>42</v>
      </c>
      <c r="F7" s="24" t="s">
        <v>122</v>
      </c>
      <c r="G7" s="24" t="s">
        <v>77</v>
      </c>
      <c r="H7" s="24" t="s">
        <v>100</v>
      </c>
      <c r="I7" s="24" t="s">
        <v>98</v>
      </c>
      <c r="J7" s="24" t="s">
        <v>115</v>
      </c>
      <c r="K7" s="45" t="s">
        <v>101</v>
      </c>
      <c r="L7" s="45" t="s">
        <v>116</v>
      </c>
      <c r="M7" s="24" t="s">
        <v>117</v>
      </c>
      <c r="N7" s="24" t="s">
        <v>118</v>
      </c>
      <c r="O7" s="24" t="s">
        <v>119</v>
      </c>
      <c r="P7" s="24" t="s">
        <v>120</v>
      </c>
      <c r="Q7" s="24" t="s">
        <v>121</v>
      </c>
    </row>
    <row r="8" spans="1:24" s="25" customFormat="1" ht="69.95" customHeight="1" x14ac:dyDescent="0.25">
      <c r="A8" s="189"/>
      <c r="B8" s="189"/>
      <c r="C8" s="189"/>
      <c r="D8" s="189"/>
      <c r="E8" s="35"/>
      <c r="F8" s="36"/>
      <c r="G8" s="37"/>
      <c r="H8" s="37"/>
      <c r="I8" s="37"/>
      <c r="J8" s="38"/>
      <c r="K8" s="57"/>
      <c r="L8" s="57"/>
      <c r="M8" s="51" t="e">
        <f t="shared" ref="M8:M18" si="0">IF(I8=0,N8/G8,N8/G8)/E8</f>
        <v>#DIV/0!</v>
      </c>
      <c r="N8" s="52"/>
      <c r="O8" s="53">
        <f t="shared" ref="O8:O18" si="1">P8-N8</f>
        <v>0</v>
      </c>
      <c r="P8" s="53">
        <f t="shared" ref="P8:P18" si="2">ROUNDUP(IF(I8=0,E8*F8*J8, E8*F8*G8*I8*J8),0)</f>
        <v>0</v>
      </c>
      <c r="Q8" s="34"/>
    </row>
    <row r="9" spans="1:24" s="25" customFormat="1" ht="69.95" customHeight="1" x14ac:dyDescent="0.25">
      <c r="A9" s="189"/>
      <c r="B9" s="189"/>
      <c r="C9" s="189"/>
      <c r="D9" s="189"/>
      <c r="E9" s="35"/>
      <c r="F9" s="36"/>
      <c r="G9" s="37"/>
      <c r="H9" s="37"/>
      <c r="I9" s="37"/>
      <c r="J9" s="38"/>
      <c r="K9" s="57"/>
      <c r="L9" s="57"/>
      <c r="M9" s="51" t="e">
        <f t="shared" si="0"/>
        <v>#DIV/0!</v>
      </c>
      <c r="N9" s="52"/>
      <c r="O9" s="53">
        <f t="shared" si="1"/>
        <v>0</v>
      </c>
      <c r="P9" s="53">
        <f t="shared" si="2"/>
        <v>0</v>
      </c>
      <c r="Q9" s="34"/>
    </row>
    <row r="10" spans="1:24" s="25" customFormat="1" ht="69.95" customHeight="1" x14ac:dyDescent="0.25">
      <c r="A10" s="189"/>
      <c r="B10" s="189"/>
      <c r="C10" s="189"/>
      <c r="D10" s="189"/>
      <c r="E10" s="35"/>
      <c r="F10" s="36"/>
      <c r="G10" s="37"/>
      <c r="H10" s="37"/>
      <c r="I10" s="37"/>
      <c r="J10" s="38"/>
      <c r="K10" s="57"/>
      <c r="L10" s="57"/>
      <c r="M10" s="51" t="e">
        <f t="shared" si="0"/>
        <v>#DIV/0!</v>
      </c>
      <c r="N10" s="52"/>
      <c r="O10" s="53">
        <f t="shared" si="1"/>
        <v>0</v>
      </c>
      <c r="P10" s="53">
        <f t="shared" si="2"/>
        <v>0</v>
      </c>
      <c r="Q10" s="34"/>
    </row>
    <row r="11" spans="1:24" s="25" customFormat="1" ht="69.95" customHeight="1" x14ac:dyDescent="0.25">
      <c r="A11" s="189"/>
      <c r="B11" s="189"/>
      <c r="C11" s="189"/>
      <c r="D11" s="189"/>
      <c r="E11" s="35"/>
      <c r="F11" s="36"/>
      <c r="G11" s="37"/>
      <c r="H11" s="37"/>
      <c r="I11" s="37"/>
      <c r="J11" s="38"/>
      <c r="K11" s="57"/>
      <c r="L11" s="57"/>
      <c r="M11" s="51" t="e">
        <f t="shared" si="0"/>
        <v>#DIV/0!</v>
      </c>
      <c r="N11" s="52"/>
      <c r="O11" s="53">
        <f t="shared" si="1"/>
        <v>0</v>
      </c>
      <c r="P11" s="53">
        <f t="shared" si="2"/>
        <v>0</v>
      </c>
      <c r="Q11" s="34"/>
    </row>
    <row r="12" spans="1:24" s="25" customFormat="1" ht="69.95" customHeight="1" x14ac:dyDescent="0.25">
      <c r="A12" s="189"/>
      <c r="B12" s="189"/>
      <c r="C12" s="189"/>
      <c r="D12" s="189"/>
      <c r="E12" s="35"/>
      <c r="F12" s="36"/>
      <c r="G12" s="37"/>
      <c r="H12" s="37"/>
      <c r="I12" s="37"/>
      <c r="J12" s="38"/>
      <c r="K12" s="57"/>
      <c r="L12" s="57"/>
      <c r="M12" s="51" t="e">
        <f t="shared" si="0"/>
        <v>#DIV/0!</v>
      </c>
      <c r="N12" s="52"/>
      <c r="O12" s="53">
        <f t="shared" si="1"/>
        <v>0</v>
      </c>
      <c r="P12" s="53">
        <f t="shared" si="2"/>
        <v>0</v>
      </c>
      <c r="Q12" s="34"/>
    </row>
    <row r="13" spans="1:24" s="25" customFormat="1" ht="69.95" customHeight="1" x14ac:dyDescent="0.25">
      <c r="A13" s="189"/>
      <c r="B13" s="189"/>
      <c r="C13" s="189"/>
      <c r="D13" s="189"/>
      <c r="E13" s="35"/>
      <c r="F13" s="36"/>
      <c r="G13" s="37"/>
      <c r="H13" s="37"/>
      <c r="I13" s="37"/>
      <c r="J13" s="38"/>
      <c r="K13" s="57"/>
      <c r="L13" s="57"/>
      <c r="M13" s="51" t="e">
        <f t="shared" si="0"/>
        <v>#DIV/0!</v>
      </c>
      <c r="N13" s="52"/>
      <c r="O13" s="53">
        <f t="shared" si="1"/>
        <v>0</v>
      </c>
      <c r="P13" s="53">
        <f t="shared" si="2"/>
        <v>0</v>
      </c>
      <c r="Q13" s="34"/>
    </row>
    <row r="14" spans="1:24" s="25" customFormat="1" ht="69.95" customHeight="1" x14ac:dyDescent="0.25">
      <c r="A14" s="189"/>
      <c r="B14" s="189"/>
      <c r="C14" s="189"/>
      <c r="D14" s="189"/>
      <c r="E14" s="35"/>
      <c r="F14" s="36"/>
      <c r="G14" s="37"/>
      <c r="H14" s="37"/>
      <c r="I14" s="37"/>
      <c r="J14" s="38"/>
      <c r="K14" s="57"/>
      <c r="L14" s="57"/>
      <c r="M14" s="51" t="e">
        <f t="shared" si="0"/>
        <v>#DIV/0!</v>
      </c>
      <c r="N14" s="52"/>
      <c r="O14" s="53">
        <f t="shared" si="1"/>
        <v>0</v>
      </c>
      <c r="P14" s="53">
        <f t="shared" si="2"/>
        <v>0</v>
      </c>
      <c r="Q14" s="34"/>
    </row>
    <row r="15" spans="1:24" s="25" customFormat="1" ht="69.95" customHeight="1" x14ac:dyDescent="0.25">
      <c r="A15" s="189"/>
      <c r="B15" s="189"/>
      <c r="C15" s="189"/>
      <c r="D15" s="189"/>
      <c r="E15" s="35"/>
      <c r="F15" s="36"/>
      <c r="G15" s="37"/>
      <c r="H15" s="37"/>
      <c r="I15" s="37"/>
      <c r="J15" s="38"/>
      <c r="K15" s="57"/>
      <c r="L15" s="57"/>
      <c r="M15" s="51" t="e">
        <f t="shared" si="0"/>
        <v>#DIV/0!</v>
      </c>
      <c r="N15" s="52"/>
      <c r="O15" s="53">
        <f t="shared" si="1"/>
        <v>0</v>
      </c>
      <c r="P15" s="53">
        <f t="shared" si="2"/>
        <v>0</v>
      </c>
      <c r="Q15" s="34"/>
    </row>
    <row r="16" spans="1:24" s="25" customFormat="1" ht="69.95" customHeight="1" x14ac:dyDescent="0.25">
      <c r="A16" s="189"/>
      <c r="B16" s="189"/>
      <c r="C16" s="189"/>
      <c r="D16" s="189"/>
      <c r="E16" s="35"/>
      <c r="F16" s="36"/>
      <c r="G16" s="37"/>
      <c r="H16" s="37"/>
      <c r="I16" s="37"/>
      <c r="J16" s="38"/>
      <c r="K16" s="57"/>
      <c r="L16" s="57"/>
      <c r="M16" s="51" t="e">
        <f t="shared" si="0"/>
        <v>#DIV/0!</v>
      </c>
      <c r="N16" s="52"/>
      <c r="O16" s="53">
        <f t="shared" si="1"/>
        <v>0</v>
      </c>
      <c r="P16" s="53">
        <f t="shared" si="2"/>
        <v>0</v>
      </c>
      <c r="Q16" s="34"/>
    </row>
    <row r="17" spans="1:17" s="25" customFormat="1" ht="69.95" customHeight="1" x14ac:dyDescent="0.25">
      <c r="A17" s="189"/>
      <c r="B17" s="189"/>
      <c r="C17" s="189"/>
      <c r="D17" s="189"/>
      <c r="E17" s="35"/>
      <c r="F17" s="36"/>
      <c r="G17" s="37"/>
      <c r="H17" s="37"/>
      <c r="I17" s="37"/>
      <c r="J17" s="38"/>
      <c r="K17" s="57"/>
      <c r="L17" s="57"/>
      <c r="M17" s="51" t="e">
        <f t="shared" si="0"/>
        <v>#DIV/0!</v>
      </c>
      <c r="N17" s="52"/>
      <c r="O17" s="53">
        <f t="shared" si="1"/>
        <v>0</v>
      </c>
      <c r="P17" s="53">
        <f t="shared" si="2"/>
        <v>0</v>
      </c>
      <c r="Q17" s="34"/>
    </row>
    <row r="18" spans="1:17" s="25" customFormat="1" ht="69.95" customHeight="1" x14ac:dyDescent="0.25">
      <c r="A18" s="189"/>
      <c r="B18" s="189"/>
      <c r="C18" s="189"/>
      <c r="D18" s="189"/>
      <c r="E18" s="35"/>
      <c r="F18" s="36"/>
      <c r="G18" s="37"/>
      <c r="H18" s="37"/>
      <c r="I18" s="37"/>
      <c r="J18" s="38"/>
      <c r="K18" s="57"/>
      <c r="L18" s="57"/>
      <c r="M18" s="51" t="e">
        <f t="shared" si="0"/>
        <v>#DIV/0!</v>
      </c>
      <c r="N18" s="52"/>
      <c r="O18" s="53">
        <f t="shared" si="1"/>
        <v>0</v>
      </c>
      <c r="P18" s="53">
        <f t="shared" si="2"/>
        <v>0</v>
      </c>
      <c r="Q18" s="34"/>
    </row>
    <row r="19" spans="1:17" s="19" customFormat="1" ht="21.75" customHeight="1" x14ac:dyDescent="0.25">
      <c r="A19" s="172" t="s">
        <v>99</v>
      </c>
      <c r="B19" s="173"/>
      <c r="C19" s="173"/>
      <c r="D19" s="174"/>
      <c r="E19" s="8">
        <f>SUM(E8:E18)</f>
        <v>0</v>
      </c>
      <c r="F19" s="12"/>
      <c r="G19" s="12"/>
      <c r="H19" s="12"/>
      <c r="I19" s="12"/>
      <c r="J19" s="1"/>
      <c r="K19" s="2"/>
      <c r="L19" s="3"/>
      <c r="M19" s="15">
        <f>SUMIF(M8:M18,"&lt;&gt;#DIV/0!")</f>
        <v>0</v>
      </c>
      <c r="N19" s="7">
        <f>ROUNDUP(SUM(N8:N18),0)</f>
        <v>0</v>
      </c>
      <c r="O19" s="7">
        <f>ROUNDUP(SUM(O8:O18),0)</f>
        <v>0</v>
      </c>
      <c r="P19" s="7">
        <f>ROUNDUP(SUM(P8:P18),0)</f>
        <v>0</v>
      </c>
      <c r="Q19" s="48" t="s">
        <v>0</v>
      </c>
    </row>
    <row r="20" spans="1:17" s="19" customFormat="1" ht="15" customHeight="1" x14ac:dyDescent="0.2">
      <c r="F20" s="180" t="s">
        <v>21</v>
      </c>
      <c r="G20" s="180"/>
      <c r="H20" s="180"/>
      <c r="I20" s="180"/>
      <c r="J20" s="180"/>
      <c r="K20" s="180"/>
      <c r="L20" s="191"/>
      <c r="M20" s="191"/>
      <c r="N20" s="191"/>
      <c r="O20" s="191"/>
      <c r="P20" s="191"/>
    </row>
  </sheetData>
  <sheetProtection algorithmName="SHA-512" hashValue="RJUl84454uG0jsN5H4SsWQbOEZtT/qslQDXIigNuSUltwZUf3ui9SMzH84v4rZneLPi10IShOCPS9sF6Na2URA==" saltValue="060YZEX6BzLyecdmgdpDXg==" spinCount="100000" sheet="1" selectLockedCells="1"/>
  <protectedRanges>
    <protectedRange sqref="M7" name="Range3_1_1_2"/>
  </protectedRanges>
  <mergeCells count="20">
    <mergeCell ref="A19:D19"/>
    <mergeCell ref="F20:P20"/>
    <mergeCell ref="A11:D11"/>
    <mergeCell ref="A17:D17"/>
    <mergeCell ref="A7:D7"/>
    <mergeCell ref="A8:D8"/>
    <mergeCell ref="A9:D9"/>
    <mergeCell ref="A10:D10"/>
    <mergeCell ref="A18:D18"/>
    <mergeCell ref="A12:D12"/>
    <mergeCell ref="A13:D13"/>
    <mergeCell ref="A14:D14"/>
    <mergeCell ref="A15:D15"/>
    <mergeCell ref="A16:D16"/>
    <mergeCell ref="C3:K3"/>
    <mergeCell ref="O2:Q2"/>
    <mergeCell ref="O3:Q3"/>
    <mergeCell ref="O4:Q4"/>
    <mergeCell ref="A1:Q1"/>
    <mergeCell ref="C2:K2"/>
  </mergeCells>
  <dataValidations disablePrompts="1" xWindow="775" yWindow="456" count="16">
    <dataValidation allowBlank="1" showInputMessage="1" showErrorMessage="1" promptTitle="Number of Employee(s)" prompt="Indicate the number of employees to be funded." sqref="E7" xr:uid="{3DB91027-AF66-46D5-B65D-41F44D70D1FD}"/>
    <dataValidation allowBlank="1" showInputMessage="1" showErrorMessage="1" promptTitle="# of Pay Periods" prompt="List the number of pay periods either per year or employment period; this information must be provided for each employee included in the budget." sqref="G7:H7" xr:uid="{414B95ED-F7D6-4C9B-8C5C-95B4F2C61714}"/>
    <dataValidation allowBlank="1" showInputMessage="1" showErrorMessage="1" promptTitle="Hours Worked Per Pay Period" prompt="Enter the total hours an employee is expected to work per pay period. " sqref="I7" xr:uid="{341E2327-6136-4022-9638-15981EF62E81}"/>
    <dataValidation allowBlank="1" showInputMessage="1" showErrorMessage="1" promptTitle="% Time Budget on Project" prompt="Please indicate the percentage (%) of time budgeted on the project (city Share Only) that this employee is anticipated to spend on this program allocated to this budget " sqref="J7" xr:uid="{55CBAAEC-E603-4590-8EA5-86A0E0E79152}"/>
    <dataValidation allowBlank="1" showInputMessage="1" showErrorMessage="1" promptTitle="Estimate for Each Pay Period" prompt="The estimate for each pay period should be the maximum amount allowable to pay (i.e. dollar limitation per pay period). " sqref="M7:M18" xr:uid="{C9D57506-3718-4E3C-AA9A-F4CEA55BA4C7}"/>
    <dataValidation allowBlank="1" showInputMessage="1" showErrorMessage="1" promptTitle="Grant Award Share " prompt="For each position listed, please indicate what amount of salary will be paid with City funds." sqref="N7" xr:uid="{521085F4-CDA5-437D-8268-3042404EF459}"/>
    <dataValidation allowBlank="1" showInputMessage="1" showErrorMessage="1" promptTitle="Other Share " prompt="This information is the amount of the position that will be supported using the Delegate Agency/Organization’s other funding. " sqref="O7:O18" xr:uid="{604E4087-F5FB-4C4F-9281-66E725AA740C}"/>
    <dataValidation allowBlank="1" showInputMessage="1" showErrorMessage="1" promptTitle="Total Cost" prompt="This is the total cost of the position. " sqref="P7:P18" xr:uid="{59A77B19-D54D-46B8-A896-023FA80EA5D0}"/>
    <dataValidation allowBlank="1" showInputMessage="1" showErrorMessage="1" promptTitle="Job Responsibilities" prompt="Provide a summary of the duties and responsibilities associated with each position." sqref="Q7" xr:uid="{B0F2AB3D-681A-41D6-B162-A06C8CBF1AF2}"/>
    <dataValidation type="textLength" operator="lessThan" allowBlank="1" showInputMessage="1" showErrorMessage="1" errorTitle="Job Responsibilities" error="field is limited to 300 characters" promptTitle="Job Responsibilities" prompt="field is limited to 300 characters" sqref="Q8:Q18" xr:uid="{728C9932-2669-4FA9-9266-08B833C071D1}">
      <formula1>300</formula1>
    </dataValidation>
    <dataValidation allowBlank="1" showInputMessage="1" showErrorMessage="1" promptTitle="Position Title" prompt="List all positions and their covered period that will be funded under this program. This should include salaries that will be paid exclusively by funding sources other than the city. (i.e., Program Manager 02/08/2024 - 04/07/2024)." sqref="A7:D7" xr:uid="{960ED76C-7E77-46C1-A7B1-C233F65F782E}"/>
    <dataValidation allowBlank="1" showInputMessage="1" showErrorMessage="1" promptTitle="Annual Salary / Hourly wage " prompt="Indicate the corresponding gross salary for each employee. If there are different salaries for the same position, list the salary in separate rows. If the position is wage-based, indicate the maximum compensation amount to be paid per pay period." sqref="F7" xr:uid="{C65BC624-67BC-4FB7-899A-7872E1449D84}"/>
    <dataValidation allowBlank="1" showInputMessage="1" showErrorMessage="1" promptTitle="(8). Position Budget Start Date:" prompt="Enter the start date of each employee included in the budget." sqref="K7" xr:uid="{905D1C19-DF18-4B27-82FE-74C9ADD030AF}"/>
    <dataValidation type="date" allowBlank="1" showInputMessage="1" showErrorMessage="1" promptTitle="(9). Position Budget End Date:" prompt="Enter the end date of each employee included in the budget." sqref="L7" xr:uid="{42BDE7CD-9CDB-4F16-BA3F-ADCE1C43389D}">
      <formula1>43466</formula1>
      <formula2>46387</formula2>
    </dataValidation>
    <dataValidation type="date" allowBlank="1" showInputMessage="1" showErrorMessage="1" promptTitle="(8). Position Budget Start Date:" prompt="Enter the start date of each employee included in the budget." sqref="K8:K18" xr:uid="{15AB173F-E5AE-4F15-A780-A8CAB01C5986}">
      <formula1>36526</formula1>
      <formula2>47484</formula2>
    </dataValidation>
    <dataValidation type="date" allowBlank="1" showInputMessage="1" showErrorMessage="1" promptTitle="(9). Position Budget End Date:" prompt="Enter the end date of each employee included in the budget." sqref="L8:L18" xr:uid="{C3249B55-BFFA-4782-9F01-EF4C0998E5CD}">
      <formula1>36526</formula1>
      <formula2>47484</formula2>
    </dataValidation>
  </dataValidations>
  <printOptions horizontalCentered="1" verticalCentered="1"/>
  <pageMargins left="0.3" right="0.3" top="0.3" bottom="0.3" header="0.3" footer="0.3"/>
  <pageSetup scale="47" orientation="landscape" r:id="rId1"/>
  <headerFooter scaleWithDoc="0" alignWithMargins="0">
    <oddFooter>&amp;CLast Updated: 11/2023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120"/>
  <sheetViews>
    <sheetView topLeftCell="A7" zoomScale="80" zoomScaleNormal="80" zoomScaleSheetLayoutView="80" zoomScalePageLayoutView="85" workbookViewId="0">
      <selection activeCell="I7" sqref="I7:K7"/>
    </sheetView>
  </sheetViews>
  <sheetFormatPr defaultColWidth="9.140625" defaultRowHeight="12.75" x14ac:dyDescent="0.2"/>
  <cols>
    <col min="1" max="1" width="12.42578125" customWidth="1"/>
    <col min="2" max="2" width="22.85546875" customWidth="1"/>
    <col min="3" max="4" width="4.85546875" customWidth="1"/>
    <col min="5" max="5" width="9.42578125" customWidth="1"/>
    <col min="6" max="7" width="17.28515625" customWidth="1"/>
    <col min="8" max="8" width="19.85546875" customWidth="1"/>
    <col min="9" max="9" width="15.5703125" customWidth="1"/>
    <col min="10" max="10" width="14.140625" customWidth="1"/>
    <col min="11" max="11" width="119.7109375" customWidth="1"/>
  </cols>
  <sheetData>
    <row r="1" spans="1:15" s="19" customFormat="1" ht="39.950000000000003" customHeight="1" x14ac:dyDescent="0.2">
      <c r="A1" s="157" t="s">
        <v>40</v>
      </c>
      <c r="B1" s="157"/>
      <c r="C1" s="157"/>
      <c r="D1" s="157"/>
      <c r="E1" s="157"/>
      <c r="F1" s="157"/>
      <c r="G1" s="157"/>
      <c r="H1" s="157"/>
      <c r="I1" s="157"/>
      <c r="J1" s="157"/>
      <c r="K1" s="157"/>
    </row>
    <row r="2" spans="1:15" s="22" customFormat="1" ht="20.100000000000001" customHeight="1" x14ac:dyDescent="0.2">
      <c r="A2" s="199" t="s">
        <v>35</v>
      </c>
      <c r="B2" s="199"/>
      <c r="C2" s="158" t="str">
        <f>'Form 1'!C3</f>
        <v xml:space="preserve"> </v>
      </c>
      <c r="D2" s="158"/>
      <c r="E2" s="158"/>
      <c r="F2" s="158"/>
      <c r="G2" s="199" t="s">
        <v>38</v>
      </c>
      <c r="H2" s="199"/>
      <c r="I2" s="158" t="str">
        <f>'Form 1'!C4</f>
        <v xml:space="preserve"> </v>
      </c>
      <c r="J2" s="158"/>
      <c r="K2" s="158"/>
      <c r="L2" s="21"/>
      <c r="M2" s="21"/>
      <c r="N2" s="21"/>
    </row>
    <row r="3" spans="1:15" s="22" customFormat="1" ht="20.100000000000001" customHeight="1" x14ac:dyDescent="0.2">
      <c r="A3" s="199" t="s">
        <v>39</v>
      </c>
      <c r="B3" s="199"/>
      <c r="C3" s="156" t="str">
        <f>'Form 1'!H3</f>
        <v>041 - Public Health</v>
      </c>
      <c r="D3" s="156"/>
      <c r="E3" s="156"/>
      <c r="F3" s="156"/>
      <c r="G3" s="122" t="s">
        <v>56</v>
      </c>
      <c r="H3" s="122"/>
      <c r="I3" s="23">
        <f>'Form 1'!C10</f>
        <v>2024</v>
      </c>
      <c r="M3" s="21"/>
      <c r="N3" s="21"/>
    </row>
    <row r="4" spans="1:15" s="19" customFormat="1" ht="14.25" x14ac:dyDescent="0.2"/>
    <row r="5" spans="1:15" s="19" customFormat="1" ht="18.75" customHeight="1" x14ac:dyDescent="0.2">
      <c r="F5" s="195" t="s">
        <v>22</v>
      </c>
      <c r="G5" s="195"/>
      <c r="H5" s="195"/>
    </row>
    <row r="6" spans="1:15" s="25" customFormat="1" ht="45" x14ac:dyDescent="0.25">
      <c r="A6" s="120" t="s">
        <v>109</v>
      </c>
      <c r="B6" s="120"/>
      <c r="C6" s="120"/>
      <c r="D6" s="120"/>
      <c r="E6" s="24" t="s">
        <v>17</v>
      </c>
      <c r="F6" s="24" t="s">
        <v>110</v>
      </c>
      <c r="G6" s="24" t="s">
        <v>18</v>
      </c>
      <c r="H6" s="24" t="s">
        <v>19</v>
      </c>
      <c r="I6" s="120" t="s">
        <v>111</v>
      </c>
      <c r="J6" s="120"/>
      <c r="K6" s="120"/>
    </row>
    <row r="7" spans="1:15" s="19" customFormat="1" ht="60" customHeight="1" x14ac:dyDescent="0.2">
      <c r="A7" s="115" t="s">
        <v>133</v>
      </c>
      <c r="B7" s="116"/>
      <c r="C7" s="116"/>
      <c r="D7" s="117"/>
      <c r="E7" s="26" t="s">
        <v>5</v>
      </c>
      <c r="F7" s="87">
        <v>0</v>
      </c>
      <c r="G7" s="50">
        <f>+H7-F7</f>
        <v>0</v>
      </c>
      <c r="H7" s="88">
        <v>0</v>
      </c>
      <c r="I7" s="192"/>
      <c r="J7" s="193"/>
      <c r="K7" s="194"/>
    </row>
    <row r="8" spans="1:15" s="19" customFormat="1" ht="60" customHeight="1" x14ac:dyDescent="0.2">
      <c r="A8" s="115" t="s">
        <v>127</v>
      </c>
      <c r="B8" s="116"/>
      <c r="C8" s="116"/>
      <c r="D8" s="117"/>
      <c r="E8" s="28" t="s">
        <v>6</v>
      </c>
      <c r="F8" s="87">
        <v>0</v>
      </c>
      <c r="G8" s="50">
        <f t="shared" ref="G8:G14" si="0">+H8-F8</f>
        <v>0</v>
      </c>
      <c r="H8" s="88">
        <v>0</v>
      </c>
      <c r="I8" s="192"/>
      <c r="J8" s="193"/>
      <c r="K8" s="194"/>
    </row>
    <row r="9" spans="1:15" s="19" customFormat="1" ht="60" customHeight="1" x14ac:dyDescent="0.2">
      <c r="A9" s="115" t="s">
        <v>128</v>
      </c>
      <c r="B9" s="116"/>
      <c r="C9" s="116"/>
      <c r="D9" s="117"/>
      <c r="E9" s="28" t="s">
        <v>16</v>
      </c>
      <c r="F9" s="87">
        <v>0</v>
      </c>
      <c r="G9" s="50">
        <f t="shared" si="0"/>
        <v>0</v>
      </c>
      <c r="H9" s="88">
        <v>0</v>
      </c>
      <c r="I9" s="192"/>
      <c r="J9" s="193"/>
      <c r="K9" s="194"/>
    </row>
    <row r="10" spans="1:15" s="19" customFormat="1" ht="60" customHeight="1" x14ac:dyDescent="0.2">
      <c r="A10" s="115" t="s">
        <v>134</v>
      </c>
      <c r="B10" s="116"/>
      <c r="C10" s="116"/>
      <c r="D10" s="117"/>
      <c r="E10" s="28" t="s">
        <v>7</v>
      </c>
      <c r="F10" s="87">
        <v>0</v>
      </c>
      <c r="G10" s="50">
        <f t="shared" si="0"/>
        <v>0</v>
      </c>
      <c r="H10" s="88">
        <v>0</v>
      </c>
      <c r="I10" s="192"/>
      <c r="J10" s="193"/>
      <c r="K10" s="194"/>
      <c r="O10" s="19" t="s">
        <v>33</v>
      </c>
    </row>
    <row r="11" spans="1:15" s="19" customFormat="1" ht="60" customHeight="1" x14ac:dyDescent="0.2">
      <c r="A11" s="115" t="s">
        <v>130</v>
      </c>
      <c r="B11" s="116"/>
      <c r="C11" s="116"/>
      <c r="D11" s="117"/>
      <c r="E11" s="28" t="s">
        <v>8</v>
      </c>
      <c r="F11" s="87">
        <v>0</v>
      </c>
      <c r="G11" s="50">
        <f t="shared" si="0"/>
        <v>0</v>
      </c>
      <c r="H11" s="88">
        <v>0</v>
      </c>
      <c r="I11" s="192"/>
      <c r="J11" s="193"/>
      <c r="K11" s="194"/>
    </row>
    <row r="12" spans="1:15" s="19" customFormat="1" ht="143.25" customHeight="1" x14ac:dyDescent="0.2">
      <c r="A12" s="115" t="s">
        <v>136</v>
      </c>
      <c r="B12" s="116"/>
      <c r="C12" s="116"/>
      <c r="D12" s="117"/>
      <c r="E12" s="28" t="s">
        <v>29</v>
      </c>
      <c r="F12" s="87">
        <v>0</v>
      </c>
      <c r="G12" s="50">
        <f t="shared" si="0"/>
        <v>0</v>
      </c>
      <c r="H12" s="88">
        <v>0</v>
      </c>
      <c r="I12" s="198" t="s">
        <v>74</v>
      </c>
      <c r="J12" s="198"/>
      <c r="K12" s="198"/>
    </row>
    <row r="13" spans="1:15" s="19" customFormat="1" ht="60" customHeight="1" x14ac:dyDescent="0.2">
      <c r="A13" s="115" t="s">
        <v>135</v>
      </c>
      <c r="B13" s="116"/>
      <c r="C13" s="116"/>
      <c r="D13" s="117"/>
      <c r="E13" s="28" t="s">
        <v>20</v>
      </c>
      <c r="F13" s="87">
        <v>0</v>
      </c>
      <c r="G13" s="50">
        <f t="shared" si="0"/>
        <v>0</v>
      </c>
      <c r="H13" s="88">
        <v>0</v>
      </c>
      <c r="I13" s="192"/>
      <c r="J13" s="193"/>
      <c r="K13" s="194"/>
    </row>
    <row r="14" spans="1:15" s="19" customFormat="1" ht="60" customHeight="1" x14ac:dyDescent="0.2">
      <c r="A14" s="115" t="s">
        <v>135</v>
      </c>
      <c r="B14" s="116"/>
      <c r="C14" s="116"/>
      <c r="D14" s="117"/>
      <c r="E14" s="28" t="s">
        <v>20</v>
      </c>
      <c r="F14" s="87">
        <v>0</v>
      </c>
      <c r="G14" s="50">
        <f t="shared" si="0"/>
        <v>0</v>
      </c>
      <c r="H14" s="88">
        <v>0</v>
      </c>
      <c r="I14" s="192"/>
      <c r="J14" s="193"/>
      <c r="K14" s="194"/>
    </row>
    <row r="15" spans="1:15" s="19" customFormat="1" ht="23.25" customHeight="1" x14ac:dyDescent="0.25">
      <c r="A15" s="196" t="s">
        <v>54</v>
      </c>
      <c r="B15" s="196"/>
      <c r="C15" s="196"/>
      <c r="D15" s="196"/>
      <c r="E15" s="29"/>
      <c r="F15" s="30">
        <f>SUM(F7:F14)</f>
        <v>0</v>
      </c>
      <c r="G15" s="30">
        <f>SUM(G7:G14)</f>
        <v>0</v>
      </c>
      <c r="H15" s="30">
        <f>SUM(H7:H14)</f>
        <v>0</v>
      </c>
      <c r="I15" s="159" t="s">
        <v>9</v>
      </c>
      <c r="J15" s="197"/>
      <c r="K15" s="160"/>
    </row>
    <row r="16" spans="1:15" s="32" customFormat="1" ht="18" x14ac:dyDescent="0.25">
      <c r="A16" s="31" t="s">
        <v>32</v>
      </c>
    </row>
    <row r="17" spans="1:1" s="32" customFormat="1" ht="18" x14ac:dyDescent="0.25">
      <c r="A17" s="31" t="s">
        <v>34</v>
      </c>
    </row>
    <row r="115" spans="11:11" ht="323.25" customHeight="1" x14ac:dyDescent="0.2">
      <c r="K115" s="33"/>
    </row>
    <row r="117" spans="11:11" ht="63.75" x14ac:dyDescent="0.2">
      <c r="K117" s="33" t="s">
        <v>78</v>
      </c>
    </row>
    <row r="118" spans="11:11" ht="76.5" x14ac:dyDescent="0.2">
      <c r="K118" s="33" t="s">
        <v>79</v>
      </c>
    </row>
    <row r="119" spans="11:11" ht="89.25" x14ac:dyDescent="0.2">
      <c r="K119" s="33" t="s">
        <v>80</v>
      </c>
    </row>
    <row r="120" spans="11:11" x14ac:dyDescent="0.2">
      <c r="K120" t="s">
        <v>81</v>
      </c>
    </row>
  </sheetData>
  <sheetProtection algorithmName="SHA-512" hashValue="nShVC3PEnd1oVm5W+lxwNAu45CeoYKJ80rfbpU+zTFBS/1wveIQv0i+sU26jUYWsuE7X47MAUIc7alvvPBjemg==" saltValue="I0wRNZyBttyBEC6ViIAziw==" spinCount="100000" sheet="1" selectLockedCells="1"/>
  <dataConsolidate/>
  <mergeCells count="29">
    <mergeCell ref="A1:K1"/>
    <mergeCell ref="C2:F2"/>
    <mergeCell ref="C3:F3"/>
    <mergeCell ref="I2:K2"/>
    <mergeCell ref="G2:H2"/>
    <mergeCell ref="A3:B3"/>
    <mergeCell ref="A2:B2"/>
    <mergeCell ref="G3:H3"/>
    <mergeCell ref="A15:D15"/>
    <mergeCell ref="I15:K15"/>
    <mergeCell ref="A11:D11"/>
    <mergeCell ref="I11:K11"/>
    <mergeCell ref="I12:K12"/>
    <mergeCell ref="I14:K14"/>
    <mergeCell ref="I13:K13"/>
    <mergeCell ref="A12:D12"/>
    <mergeCell ref="A13:D13"/>
    <mergeCell ref="A14:D14"/>
    <mergeCell ref="A9:D9"/>
    <mergeCell ref="I9:K9"/>
    <mergeCell ref="F5:H5"/>
    <mergeCell ref="A10:D10"/>
    <mergeCell ref="I6:K6"/>
    <mergeCell ref="I7:K7"/>
    <mergeCell ref="I10:K10"/>
    <mergeCell ref="I8:K8"/>
    <mergeCell ref="A6:D6"/>
    <mergeCell ref="A7:D7"/>
    <mergeCell ref="A8:D8"/>
  </mergeCells>
  <phoneticPr fontId="2" type="noConversion"/>
  <dataValidations count="1">
    <dataValidation type="textLength" operator="lessThan" allowBlank="1" showInputMessage="1" showErrorMessage="1" errorTitle="Description" error="field is limited to 700 characters" promptTitle="Description" prompt="field is limited to 700 characters" sqref="I7:K11 I13:K14" xr:uid="{1DF3EDA1-3126-493B-842A-F9BC3D877B12}">
      <formula1>700</formula1>
    </dataValidation>
  </dataValidations>
  <printOptions horizontalCentered="1" verticalCentered="1"/>
  <pageMargins left="0.3" right="0.3" top="0.3" bottom="0.3" header="0.3" footer="0.3"/>
  <pageSetup scale="52" fitToHeight="0" orientation="landscape" r:id="rId1"/>
  <headerFooter scaleWithDoc="0" alignWithMargins="0">
    <oddFooter>&amp;CLast Updated: 11/2023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FC581C295FB74DB6C585598121B557" ma:contentTypeVersion="12" ma:contentTypeDescription="Create a new document." ma:contentTypeScope="" ma:versionID="9131cf1aac4961cabc0426f0d960cfbf">
  <xsd:schema xmlns:xsd="http://www.w3.org/2001/XMLSchema" xmlns:xs="http://www.w3.org/2001/XMLSchema" xmlns:p="http://schemas.microsoft.com/office/2006/metadata/properties" xmlns:ns3="a3306498-102d-4918-aacf-744e8aa6d1bc" xmlns:ns4="b2916b23-d018-45c8-803a-086be013f925" targetNamespace="http://schemas.microsoft.com/office/2006/metadata/properties" ma:root="true" ma:fieldsID="3bddce6b516adf2fc0d31759078bb48b" ns3:_="" ns4:_="">
    <xsd:import namespace="a3306498-102d-4918-aacf-744e8aa6d1bc"/>
    <xsd:import namespace="b2916b23-d018-45c8-803a-086be013f925"/>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06498-102d-4918-aacf-744e8aa6d1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916b23-d018-45c8-803a-086be013f9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3306498-102d-4918-aacf-744e8aa6d1bc" xsi:nil="true"/>
  </documentManagement>
</p:properties>
</file>

<file path=customXml/itemProps1.xml><?xml version="1.0" encoding="utf-8"?>
<ds:datastoreItem xmlns:ds="http://schemas.openxmlformats.org/officeDocument/2006/customXml" ds:itemID="{1C1ED427-C1EA-4379-9AB5-4F20B7F15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06498-102d-4918-aacf-744e8aa6d1bc"/>
    <ds:schemaRef ds:uri="b2916b23-d018-45c8-803a-086be013f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CDD3A3-992A-4EB4-9889-0C2E5A826B64}">
  <ds:schemaRefs>
    <ds:schemaRef ds:uri="http://schemas.microsoft.com/sharepoint/v3/contenttype/forms"/>
  </ds:schemaRefs>
</ds:datastoreItem>
</file>

<file path=customXml/itemProps3.xml><?xml version="1.0" encoding="utf-8"?>
<ds:datastoreItem xmlns:ds="http://schemas.openxmlformats.org/officeDocument/2006/customXml" ds:itemID="{BE30C2AB-CED7-4610-A628-967030B595FD}">
  <ds:schemaRefs>
    <ds:schemaRef ds:uri="a3306498-102d-4918-aacf-744e8aa6d1bc"/>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b2916b23-d018-45c8-803a-086be013f925"/>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Budget Revision - Form 1R</vt:lpstr>
      <vt:lpstr>Form 2</vt:lpstr>
      <vt:lpstr>Form 2A</vt:lpstr>
      <vt:lpstr>Form 2B</vt:lpstr>
      <vt:lpstr>Form 2C</vt:lpstr>
      <vt:lpstr>Form 3</vt:lpstr>
      <vt:lpstr>'Budget Revision - Form 1R'!Print_Area</vt:lpstr>
      <vt:lpstr>'Form 1'!Print_Area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William Mcgrath</cp:lastModifiedBy>
  <cp:lastPrinted>2023-12-21T18:29:30Z</cp:lastPrinted>
  <dcterms:created xsi:type="dcterms:W3CDTF">2009-12-08T17:55:00Z</dcterms:created>
  <dcterms:modified xsi:type="dcterms:W3CDTF">2024-02-16T19:48:24Z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0x010100B6FC581C295FB74DB6C585598121B557</vt:lpwstr>
  </property>
</Properties>
</file>